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191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definedNames>
    <definedName name="_xlnm.Print_Titles" localSheetId="3">'SAP'!$2:$3</definedName>
    <definedName name="_xlnm.Print_Area" localSheetId="3">'SAP'!$A:$H</definedName>
    <definedName name="SAPBEXhrIndnt" hidden="1">1</definedName>
    <definedName name="SAPBEXq0001" localSheetId="0">#REF!</definedName>
    <definedName name="SAPBEXq0001f0CMMT_ITEM" localSheetId="0">#REF!</definedName>
    <definedName name="SAPBEXq0001f0FUNC_AREA" localSheetId="0">#REF!</definedName>
    <definedName name="SAPBEXq0001f0FUND" localSheetId="0">#REF!</definedName>
    <definedName name="SAPBEXq0001f4EUFCCA055XR5KKWUHXFKA210" localSheetId="0">#REF!</definedName>
    <definedName name="SAPBEXq0001fZ_FCTR" localSheetId="0">#REF!</definedName>
    <definedName name="SAPBEXq0001tREPTXTLG" localSheetId="0">#REF!</definedName>
    <definedName name="SAPBEXq0001tROLLUPTIME" localSheetId="0">#REF!</definedName>
    <definedName name="SAPBEXrevision" hidden="1">19</definedName>
    <definedName name="SAPBEXsysID" hidden="1">"DBW"</definedName>
    <definedName name="SAPBEXwbID" hidden="1">"C5JLCJNW5QX74VOFH7FM6BGJS"</definedName>
  </definedNames>
  <calcPr fullCalcOnLoad="1"/>
</workbook>
</file>

<file path=xl/sharedStrings.xml><?xml version="1.0" encoding="utf-8"?>
<sst xmlns="http://schemas.openxmlformats.org/spreadsheetml/2006/main" count="965" uniqueCount="326">
  <si>
    <t>03</t>
  </si>
  <si>
    <t>20070101</t>
  </si>
  <si>
    <t>1.1.2007</t>
  </si>
  <si>
    <t>ORGANIZACIJSKA_KLASIFIKACIJA</t>
  </si>
  <si>
    <t>ZSKEYDAT</t>
  </si>
  <si>
    <t>P</t>
  </si>
  <si>
    <t>0DATE</t>
  </si>
  <si>
    <t>0I_FPER</t>
  </si>
  <si>
    <t>2007001</t>
  </si>
  <si>
    <t>001.2007</t>
  </si>
  <si>
    <t>SIJ 2007</t>
  </si>
  <si>
    <t>Period/Fiscal Year</t>
  </si>
  <si>
    <t>ZFCMULTI</t>
  </si>
  <si>
    <t>0000009001</t>
  </si>
  <si>
    <t>KLASIFIKACIJA_IZVORA</t>
  </si>
  <si>
    <t>FUNKCIJSKA_KLASIFIKACIJA</t>
  </si>
  <si>
    <t>ZGIGA4 Plan i izvršenje po O1O2P3E4 za 2007.</t>
  </si>
  <si>
    <t>2007012</t>
  </si>
  <si>
    <t>012.2007</t>
  </si>
  <si>
    <t>PRO 2007</t>
  </si>
  <si>
    <t>6RX7IUYMQ0DWDOZFBVWDKKKJ9</t>
  </si>
  <si>
    <t>EOX7XBHGMSSP09E9NULH25V3Z</t>
  </si>
  <si>
    <t>BL42DX1TK8ZTDVPDTNDWXVCHH</t>
  </si>
  <si>
    <t>4EUFCCA055XR5KKWUHXFKA210</t>
  </si>
  <si>
    <t>Plan-Izvršenje-Index</t>
  </si>
  <si>
    <t>F2T8DX8CMOT4YZJAJW26MAVKR</t>
  </si>
  <si>
    <t>EKONOMSKA_KLASIFIKACIJA</t>
  </si>
  <si>
    <t>000</t>
  </si>
  <si>
    <t>16SW8R6J8GGV1RCDZZ55Q62HA</t>
  </si>
  <si>
    <t>9Y393DJ25AXCBNNMBYY22ONNC</t>
  </si>
  <si>
    <t>Plan 
 2007 
1</t>
  </si>
  <si>
    <t>5XGOJ0QGFV0EJK4F9ZC44086Y</t>
  </si>
  <si>
    <t>Plaćeno 
01.2007 -  12.2007 
2</t>
  </si>
  <si>
    <t>939AB5BQYIFCWQFDIETBV3ODO</t>
  </si>
  <si>
    <t>Indeks
(2/1)
3</t>
  </si>
  <si>
    <t>66WXIJYZEJQH6FPJAC3GRYS05</t>
  </si>
  <si>
    <t>HR dugi tekst 3. dio</t>
  </si>
  <si>
    <t>HR dugi tekst 4. dio</t>
  </si>
  <si>
    <t>HR dugi tekst 5. dio</t>
  </si>
  <si>
    <t>0FUND</t>
  </si>
  <si>
    <t>Izvor sredstava</t>
  </si>
  <si>
    <t>0FUNC_AREA</t>
  </si>
  <si>
    <t>Funkcijsko područje</t>
  </si>
  <si>
    <t>0AP_OF_FUND</t>
  </si>
  <si>
    <t>Ap. sec izvora sred.</t>
  </si>
  <si>
    <t>0CUSTOMER</t>
  </si>
  <si>
    <t>Korisnik</t>
  </si>
  <si>
    <t>0FISCVARNT</t>
  </si>
  <si>
    <t>Var. fiskalne godine</t>
  </si>
  <si>
    <t>0FUNDTYPE</t>
  </si>
  <si>
    <t>Tip izvora sredstava</t>
  </si>
  <si>
    <t/>
  </si>
  <si>
    <t>0</t>
  </si>
  <si>
    <t>T</t>
  </si>
  <si>
    <t>SAPBEXq0001</t>
  </si>
  <si>
    <t>X</t>
  </si>
  <si>
    <t>1</t>
  </si>
  <si>
    <t>2</t>
  </si>
  <si>
    <t>Z_FCTR</t>
  </si>
  <si>
    <t>0001</t>
  </si>
  <si>
    <t>U</t>
  </si>
  <si>
    <t>00</t>
  </si>
  <si>
    <t>K</t>
  </si>
  <si>
    <t>A</t>
  </si>
  <si>
    <t>00000000</t>
  </si>
  <si>
    <t>0000</t>
  </si>
  <si>
    <t>Korisnik proračuna</t>
  </si>
  <si>
    <t>Y</t>
  </si>
  <si>
    <t>04</t>
  </si>
  <si>
    <t>H</t>
  </si>
  <si>
    <t>0CMMT_ITEM</t>
  </si>
  <si>
    <t>Stavka izdat./prih.</t>
  </si>
  <si>
    <t>0002</t>
  </si>
  <si>
    <t>S</t>
  </si>
  <si>
    <t>L</t>
  </si>
  <si>
    <t>0003</t>
  </si>
  <si>
    <t>Z_GLAVA</t>
  </si>
  <si>
    <t>Glava</t>
  </si>
  <si>
    <t>Z_PROGRAM</t>
  </si>
  <si>
    <t>Program</t>
  </si>
  <si>
    <t>Z_RAZDJEL</t>
  </si>
  <si>
    <t>Razdjel</t>
  </si>
  <si>
    <t>Z_TEXT01</t>
  </si>
  <si>
    <t>Long text 1. part</t>
  </si>
  <si>
    <t>Z_TEXT02</t>
  </si>
  <si>
    <t>Long text 2. part</t>
  </si>
  <si>
    <t>Z_TEXT03</t>
  </si>
  <si>
    <t>Long text 3. part</t>
  </si>
  <si>
    <t>Z_TEXT04</t>
  </si>
  <si>
    <t>Long text 4. part</t>
  </si>
  <si>
    <t>Z_TEXT05</t>
  </si>
  <si>
    <t>Long text 5. part</t>
  </si>
  <si>
    <t>Z_TEXTE1</t>
  </si>
  <si>
    <t>Z_TEXTE2</t>
  </si>
  <si>
    <t>Z_TEXTE3</t>
  </si>
  <si>
    <t>Z_TEXTE4</t>
  </si>
  <si>
    <t>Z_TEXTE5</t>
  </si>
  <si>
    <t>0CI_TYPE</t>
  </si>
  <si>
    <t>Kateg. stav. izdat.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</si>
  <si>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</si>
  <si>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</si>
  <si>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</si>
  <si>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</si>
  <si>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</si>
  <si>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</si>
  <si>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</si>
  <si>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</si>
  <si>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</si>
  <si>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</si>
  <si>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</si>
  <si>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</si>
  <si>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</si>
  <si>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</si>
  <si>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</si>
  <si>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</si>
  <si>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</si>
  <si>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</si>
  <si>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</si>
  <si>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</si>
  <si>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</si>
  <si>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</si>
  <si>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</si>
  <si>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</si>
  <si>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</si>
  <si>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</si>
  <si>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</si>
  <si>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</si>
  <si>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</si>
  <si>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121304</t>
  </si>
  <si>
    <t>408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</si>
  <si>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</si>
  <si>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</si>
  <si>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</si>
  <si>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</si>
  <si>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</si>
  <si>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</si>
  <si>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</si>
  <si>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</si>
  <si>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BT</t>
  </si>
  <si>
    <t>20</t>
  </si>
  <si>
    <t>0FISCPER</t>
  </si>
  <si>
    <t>M</t>
  </si>
  <si>
    <t>EQ</t>
  </si>
  <si>
    <t>60</t>
  </si>
  <si>
    <t>HR dugi tekst 1. dio</t>
  </si>
  <si>
    <t>HR dugi tekst 2. dio</t>
  </si>
  <si>
    <t>DRRHVRH</t>
  </si>
  <si>
    <t>DRRH/VRH</t>
  </si>
  <si>
    <t>VRH</t>
  </si>
  <si>
    <t>INDEKS</t>
  </si>
  <si>
    <t>BROJČANA OZNAKA I NAZIV</t>
  </si>
  <si>
    <t>7=5/4*100</t>
  </si>
  <si>
    <t>6=5/2*100</t>
  </si>
  <si>
    <t>8</t>
  </si>
  <si>
    <t>81</t>
  </si>
  <si>
    <t>Primljene otplate (povrati) glavnice danih zajmova</t>
  </si>
  <si>
    <t>812</t>
  </si>
  <si>
    <t>Primici (povrati) glavnice zajmova danih neprofitnim organizacijama, građanima i kućanstvima</t>
  </si>
  <si>
    <t>814</t>
  </si>
  <si>
    <t>Primici (povrati) glavnice zajmova danih trgovačkim društvima u javnom sektoru</t>
  </si>
  <si>
    <t>82</t>
  </si>
  <si>
    <t>Primici od izdanih vrijednosnih papira</t>
  </si>
  <si>
    <t>822</t>
  </si>
  <si>
    <t>Obveznice</t>
  </si>
  <si>
    <t>83</t>
  </si>
  <si>
    <t>Primici od prodaje dionica i udjela u glavnici</t>
  </si>
  <si>
    <t>832</t>
  </si>
  <si>
    <t>Primici od prodaje dionica i udjela u glavnici trgovačkih društava u javnom sektoru</t>
  </si>
  <si>
    <t>84</t>
  </si>
  <si>
    <t>Primici od zaduživanja</t>
  </si>
  <si>
    <t>841</t>
  </si>
  <si>
    <t>Primljeni krediti i zajmovi od međunarodnih organizacija, institucija i tijela EU te inozemnih vlada</t>
  </si>
  <si>
    <t>51</t>
  </si>
  <si>
    <t>Izdaci za dane zajmove</t>
  </si>
  <si>
    <t>512</t>
  </si>
  <si>
    <t>Izdaci za dane zajmove neprofitnim organizacijama, građanima i kućanstvima</t>
  </si>
  <si>
    <t>514</t>
  </si>
  <si>
    <t>Izdaci za dane zajmove trgovačkim društvima u javnom sektoru</t>
  </si>
  <si>
    <t>53</t>
  </si>
  <si>
    <t>Izdaci za dionice i udjele u glavnici</t>
  </si>
  <si>
    <t>532</t>
  </si>
  <si>
    <t>Dionice i udjeli u glavnici trgovačkih društava u javnom sektoru</t>
  </si>
  <si>
    <t>533</t>
  </si>
  <si>
    <t>Dionice i udjeli u glavnici kreditnih i ostalih financijskih institucija izvan javnog sektora</t>
  </si>
  <si>
    <t>534</t>
  </si>
  <si>
    <t>Dionice i udjeli u glavnici trgovačkih društava izvan javnog sektora</t>
  </si>
  <si>
    <t>54</t>
  </si>
  <si>
    <t>Izdaci za otplatu glavnice primljenih kredita i zajmova</t>
  </si>
  <si>
    <t>541</t>
  </si>
  <si>
    <t>Otplata glavnice primljenih kredita i zajmova od međunarodnih organizacija, institucija i tijela EU te inozemnih vlada</t>
  </si>
  <si>
    <t>55</t>
  </si>
  <si>
    <t>Izdaci za otplatu glavnice za izdane vrijednosne papire</t>
  </si>
  <si>
    <t>552</t>
  </si>
  <si>
    <t>Izdaci za otplatu glavnice za izdane obveznice</t>
  </si>
  <si>
    <t>8121</t>
  </si>
  <si>
    <t>Povrat zajmova danih neprofitnim organizacijama, građanima i kućanstvima u tuzemstvu</t>
  </si>
  <si>
    <t>8141</t>
  </si>
  <si>
    <t>Povrat zajmova danih trgovačkim društvima u javnom sektoru</t>
  </si>
  <si>
    <t>8221</t>
  </si>
  <si>
    <t>Obveznice - tuzemne</t>
  </si>
  <si>
    <t>8413</t>
  </si>
  <si>
    <t>Primljeni zajmovi od međunarodnih organizacija</t>
  </si>
  <si>
    <t>5121</t>
  </si>
  <si>
    <t>Dani zajmovi neprofitnim organizacijama, građanima i kućanstvima u tuzemstvu</t>
  </si>
  <si>
    <t>5141</t>
  </si>
  <si>
    <t>Dani zajmovi trgovačkim društvima u javnom sektoru</t>
  </si>
  <si>
    <t>5321</t>
  </si>
  <si>
    <t>5332</t>
  </si>
  <si>
    <t>Dionice i udjeli u glavnici inozemnih kreditnih i ostalih financijskih institucija</t>
  </si>
  <si>
    <t>5341</t>
  </si>
  <si>
    <t>Dionice i udjeli u glavnici tuzemnih trgovačkih društava izvan javnog sektora</t>
  </si>
  <si>
    <t>5413</t>
  </si>
  <si>
    <t>Otplata glavnice primljenih zajmova od međunarodnih organizacija</t>
  </si>
  <si>
    <t>5521</t>
  </si>
  <si>
    <t>Izdaci za otplatu glavnice za izdane obveznice u zemlji</t>
  </si>
  <si>
    <t>5522</t>
  </si>
  <si>
    <t>Izdaci za otplatu glavnice za izdane obveznice u inozemstvu</t>
  </si>
  <si>
    <t>816</t>
  </si>
  <si>
    <t>Primici (povrati) glavnice zajmova danih trgovačkim društvima i obrtnicima izvan javnog sektora</t>
  </si>
  <si>
    <t>8163</t>
  </si>
  <si>
    <t>Povrat zajmova danih tuzemnim trgovačkim društvima izvan javnog sektora</t>
  </si>
  <si>
    <t>8164</t>
  </si>
  <si>
    <t>Povrat zajmova danih tuzemnim obrtnicima</t>
  </si>
  <si>
    <t>817</t>
  </si>
  <si>
    <t>Povrat zajmova danih drugim razinama vlasti</t>
  </si>
  <si>
    <t>8172</t>
  </si>
  <si>
    <t>Povrat zajmova danih županijskim proračunima</t>
  </si>
  <si>
    <t>8173</t>
  </si>
  <si>
    <t>Povrat zajmova danih gradskim proračunima</t>
  </si>
  <si>
    <t>8174</t>
  </si>
  <si>
    <t>Povrat zajmova danih općinskim proračunima</t>
  </si>
  <si>
    <t>8176</t>
  </si>
  <si>
    <t>Povrat zajmova danih ostalim izvanproračunskim korisnicima državnog proračuna</t>
  </si>
  <si>
    <t>818</t>
  </si>
  <si>
    <t>Primici od povrata depozita i jamčevnih pologa</t>
  </si>
  <si>
    <t>8181</t>
  </si>
  <si>
    <t>Primici od povrata depozita od kreditnih i ostalih financijskih institucija - tuzemni</t>
  </si>
  <si>
    <t>8183</t>
  </si>
  <si>
    <t>Primici od povrata jamčevnih pologa</t>
  </si>
  <si>
    <t>8222</t>
  </si>
  <si>
    <t>Obveznice - inozemne</t>
  </si>
  <si>
    <t>8321</t>
  </si>
  <si>
    <t>833</t>
  </si>
  <si>
    <t>Primici od prodaje dionica i udjela u glavnici kreditnih i ostalih financijskih institucija izvan javnog sektora</t>
  </si>
  <si>
    <t>8331</t>
  </si>
  <si>
    <t>Dionice i udjeli u glavnici tuzemnih kreditnih i ostalih financijskih institucija izvan javnog sektora</t>
  </si>
  <si>
    <t>834</t>
  </si>
  <si>
    <t>Primici od prodaje dionica i udjela u glavnici trgovačkih društava izvan javnog sektora</t>
  </si>
  <si>
    <t>8341</t>
  </si>
  <si>
    <t>842</t>
  </si>
  <si>
    <t>Primljeni krediti i zajmovi od kreditnih i ostalih financijskih institucija u javnom sektoru</t>
  </si>
  <si>
    <t>8422</t>
  </si>
  <si>
    <t>Primljeni krediti od kreditnih institucija u javnom sektoru</t>
  </si>
  <si>
    <t>844</t>
  </si>
  <si>
    <t>Primljeni krediti i zajmovi od kreditnih i ostalih financijskih institucija izvan javnog sektora</t>
  </si>
  <si>
    <t>8443</t>
  </si>
  <si>
    <t>Primljeni krediti od tuzemnih kreditnih institucija izvan javnog sektora</t>
  </si>
  <si>
    <t>513</t>
  </si>
  <si>
    <t>Izdaci za dane zajmove kreditnim i ostalim financijskim institucijama u javnom sektoru</t>
  </si>
  <si>
    <t>5132</t>
  </si>
  <si>
    <t>Dani zajmovi kreditnim institucijama u javnom sektoru</t>
  </si>
  <si>
    <t>516</t>
  </si>
  <si>
    <t>Izdaci za dane zajmove trgovačkim društvima i obrtnicima izvan javnog sektora</t>
  </si>
  <si>
    <t>5163</t>
  </si>
  <si>
    <t>Dani zajmovi tuzemnim trgovačkim društvima izvan javnog sektora</t>
  </si>
  <si>
    <t>5164</t>
  </si>
  <si>
    <t>Dani zajmovi tuzemnim obrtnicima</t>
  </si>
  <si>
    <t>517</t>
  </si>
  <si>
    <t>Dani zajmovi drugim razinama vlasti</t>
  </si>
  <si>
    <t>5172</t>
  </si>
  <si>
    <t>Dani zajmovi županijskim proračunima</t>
  </si>
  <si>
    <t>5173</t>
  </si>
  <si>
    <t>Dani zajmovi gradskim proračunima</t>
  </si>
  <si>
    <t>5176</t>
  </si>
  <si>
    <t>Dani zajmovi ostalim izvanproračunskim korisnicima državnog proračuna</t>
  </si>
  <si>
    <t>518</t>
  </si>
  <si>
    <t>Izdaci za depozite i jamčevne pologe</t>
  </si>
  <si>
    <t>5181</t>
  </si>
  <si>
    <t>Izdaci za depozite u kreditnim i ostalim financijskim institucijama - tuzemni</t>
  </si>
  <si>
    <t>5183</t>
  </si>
  <si>
    <t>Izdaci za jamčevne pologe</t>
  </si>
  <si>
    <t>531</t>
  </si>
  <si>
    <t>Dionice i udjeli u glavnici kreditnih i ostalih financijskih institucija u javnom sektoru</t>
  </si>
  <si>
    <t>5312</t>
  </si>
  <si>
    <t>Dionice i udjeli u glavnici kreditnih institucija u javnom sektoru</t>
  </si>
  <si>
    <t>5314</t>
  </si>
  <si>
    <t>Dionice i udjeli u glavnici ostalih financijskih institucija u javnom sektoru</t>
  </si>
  <si>
    <t>5414</t>
  </si>
  <si>
    <t>Otplata glavnice primljenih kredita i zajmova od institucija i tijela EU</t>
  </si>
  <si>
    <t>5415</t>
  </si>
  <si>
    <t>Otplata glavnice primljenih zajmova od inozemnih vlada u EU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</si>
  <si>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</si>
  <si>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</si>
  <si>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</si>
  <si>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</si>
  <si>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544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</si>
  <si>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</si>
  <si>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</si>
  <si>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</si>
  <si>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5445</t>
  </si>
  <si>
    <t>Otplata glavnice primljenih zajmova od ostalih tuzemnih financijskih institucija izvan javnog sektora</t>
  </si>
  <si>
    <t>5446</t>
  </si>
  <si>
    <t>Otplata glavnice primljenih kredita od inozemnih kreditnih institucija</t>
  </si>
  <si>
    <t>545</t>
  </si>
  <si>
    <t>Otplata glavnice primljenih zajmova od trgovačkih društava i obrtnika izvan javnog sektora</t>
  </si>
  <si>
    <t>5453</t>
  </si>
  <si>
    <t>Otplata glavnice primljenih zajmova od tuzemnih trgovačkih društava izvan javnog sektora</t>
  </si>
  <si>
    <t>547</t>
  </si>
  <si>
    <t>Otplata glavnice primljenih zajmova od drugih razina vlasti</t>
  </si>
  <si>
    <t>5476</t>
  </si>
  <si>
    <t>Otplata glavnice primljenih zajmova od ostalih izvanproračunskih korisnika državnog proračuna</t>
  </si>
  <si>
    <t>551</t>
  </si>
  <si>
    <t>Izdaci za otplatu glavnice za izdane trezorske zapise</t>
  </si>
  <si>
    <t>RAČUN FINANCIRANJA PREMA EKONOMSKOJ KLASIFIKACIJI</t>
  </si>
  <si>
    <t>IZVORNI PLAN 
2019.</t>
  </si>
  <si>
    <t>TEKUĆI PLAN 
2019.</t>
  </si>
  <si>
    <t>OSTVARENJE/ IZVRŠENJE             2018.</t>
  </si>
  <si>
    <t>OSTVARENJE/ IZVRŠENJE             2019.</t>
  </si>
  <si>
    <t>PRIMICI OD FINANCIJSKE IMOVINE I ZADUŽIVANJA</t>
  </si>
  <si>
    <t>IZDACI ZA FINANCIJSKU IMOVINU I OTPLATE ZAJMOVA</t>
  </si>
  <si>
    <t>NETO FINANCIRANJE</t>
  </si>
  <si>
    <t>Prijenos depozita iz prethodne godine</t>
  </si>
  <si>
    <t>Prijenos depozita u narednu godinu</t>
  </si>
  <si>
    <t>Trezorski zapisi (neto)</t>
  </si>
  <si>
    <t>Trezorski zapisi - tuzemni</t>
  </si>
  <si>
    <t>5424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</si>
</sst>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\ #,##0.00"/>
    <numFmt numFmtId="173" formatCode="#,##0.00\ ;\-\ #,##0.00"/>
    <numFmt numFmtId="174" formatCode="#,##0.00000"/>
    <numFmt numFmtId="175" formatCode="#,##0\ ;\-\ #,##0"/>
  </numFmts>
  <fonts count="3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Geneva"/>
      <family val="0"/>
    </font>
    <font>
      <sz val="12"/>
      <name val="Times New Roman"/>
      <family val="1"/>
    </font>
    <font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4" fillId="5" borderId="2" applyNumberFormat="0" applyAlignment="0" applyProtection="0"/>
    <xf numFmtId="0" fontId="14" fillId="5" borderId="3" applyNumberFormat="0" applyAlignment="0" applyProtection="0"/>
    <xf numFmtId="0" fontId="13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5" fillId="18" borderId="8" applyNumberFormat="0" applyAlignment="0" applyProtection="0"/>
    <xf numFmtId="4" fontId="30" fillId="0" borderId="9" applyNumberFormat="0" applyProtection="0">
      <alignment vertical="center"/>
    </xf>
    <xf numFmtId="4" fontId="4" fillId="19" borderId="9" applyNumberFormat="0" applyProtection="0">
      <alignment vertical="center"/>
    </xf>
    <xf numFmtId="4" fontId="3" fillId="19" borderId="9" applyNumberFormat="0" applyProtection="0">
      <alignment horizontal="left" vertical="center" indent="1"/>
    </xf>
    <xf numFmtId="0" fontId="3" fillId="19" borderId="9" applyNumberFormat="0" applyProtection="0">
      <alignment horizontal="left" vertical="top" indent="1"/>
    </xf>
    <xf numFmtId="4" fontId="3" fillId="2" borderId="0" applyNumberFormat="0" applyProtection="0">
      <alignment horizontal="left" vertical="center" indent="1"/>
    </xf>
    <xf numFmtId="4" fontId="5" fillId="7" borderId="9" applyNumberFormat="0" applyProtection="0">
      <alignment horizontal="right" vertical="center"/>
    </xf>
    <xf numFmtId="4" fontId="5" fillId="3" borderId="9" applyNumberFormat="0" applyProtection="0">
      <alignment horizontal="right" vertical="center"/>
    </xf>
    <xf numFmtId="4" fontId="5" fillId="14" borderId="9" applyNumberFormat="0" applyProtection="0">
      <alignment horizontal="right" vertical="center"/>
    </xf>
    <xf numFmtId="4" fontId="5" fillId="16" borderId="9" applyNumberFormat="0" applyProtection="0">
      <alignment horizontal="right" vertical="center"/>
    </xf>
    <xf numFmtId="4" fontId="5" fillId="20" borderId="9" applyNumberFormat="0" applyProtection="0">
      <alignment horizontal="right" vertical="center"/>
    </xf>
    <xf numFmtId="4" fontId="5" fillId="21" borderId="9" applyNumberFormat="0" applyProtection="0">
      <alignment horizontal="right" vertical="center"/>
    </xf>
    <xf numFmtId="4" fontId="5" fillId="9" borderId="9" applyNumberFormat="0" applyProtection="0">
      <alignment horizontal="right" vertical="center"/>
    </xf>
    <xf numFmtId="4" fontId="5" fillId="12" borderId="9" applyNumberFormat="0" applyProtection="0">
      <alignment horizontal="right" vertical="center"/>
    </xf>
    <xf numFmtId="4" fontId="5" fillId="22" borderId="9" applyNumberFormat="0" applyProtection="0">
      <alignment horizontal="right" vertical="center"/>
    </xf>
    <xf numFmtId="4" fontId="3" fillId="23" borderId="10" applyNumberFormat="0" applyProtection="0">
      <alignment horizontal="left" vertical="center" indent="1"/>
    </xf>
    <xf numFmtId="4" fontId="5" fillId="24" borderId="0" applyNumberFormat="0" applyProtection="0">
      <alignment horizontal="left" vertical="center" indent="1"/>
    </xf>
    <xf numFmtId="4" fontId="6" fillId="8" borderId="0" applyNumberFormat="0" applyProtection="0">
      <alignment horizontal="left" vertical="center" indent="1"/>
    </xf>
    <xf numFmtId="4" fontId="3" fillId="2" borderId="9" applyNumberFormat="0" applyProtection="0">
      <alignment horizontal="center" vertical="top"/>
    </xf>
    <xf numFmtId="4" fontId="5" fillId="24" borderId="0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0" fontId="28" fillId="0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28" fillId="0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28" fillId="0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29" fillId="0" borderId="9" applyNumberFormat="0" applyProtection="0">
      <alignment horizontal="left" vertical="center"/>
    </xf>
    <xf numFmtId="0" fontId="0" fillId="24" borderId="9" applyNumberFormat="0" applyProtection="0">
      <alignment horizontal="left" vertical="top" indent="1"/>
    </xf>
    <xf numFmtId="0" fontId="0" fillId="0" borderId="0">
      <alignment/>
      <protection/>
    </xf>
    <xf numFmtId="4" fontId="5" fillId="4" borderId="9" applyNumberFormat="0" applyProtection="0">
      <alignment vertical="center"/>
    </xf>
    <xf numFmtId="4" fontId="7" fillId="4" borderId="9" applyNumberFormat="0" applyProtection="0">
      <alignment vertical="center"/>
    </xf>
    <xf numFmtId="4" fontId="5" fillId="4" borderId="9" applyNumberFormat="0" applyProtection="0">
      <alignment horizontal="left" vertical="center" indent="1"/>
    </xf>
    <xf numFmtId="0" fontId="5" fillId="4" borderId="9" applyNumberFormat="0" applyProtection="0">
      <alignment horizontal="left" vertical="top" indent="1"/>
    </xf>
    <xf numFmtId="4" fontId="31" fillId="0" borderId="9" applyNumberFormat="0" applyProtection="0">
      <alignment horizontal="right" vertical="center"/>
    </xf>
    <xf numFmtId="4" fontId="7" fillId="24" borderId="9" applyNumberFormat="0" applyProtection="0">
      <alignment horizontal="right" vertical="center"/>
    </xf>
    <xf numFmtId="4" fontId="5" fillId="2" borderId="9" applyNumberFormat="0" applyProtection="0">
      <alignment horizontal="left" vertical="center" indent="1"/>
    </xf>
    <xf numFmtId="0" fontId="3" fillId="2" borderId="9" applyNumberFormat="0" applyProtection="0">
      <alignment horizontal="center" vertical="top" wrapText="1"/>
    </xf>
    <xf numFmtId="4" fontId="8" fillId="25" borderId="0" applyNumberFormat="0" applyProtection="0">
      <alignment horizontal="left" vertical="top" indent="1"/>
    </xf>
    <xf numFmtId="4" fontId="9" fillId="24" borderId="9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1" fillId="1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8" borderId="9" xfId="77" applyAlignment="1">
      <alignment horizontal="left" vertical="top" wrapText="1" indent="1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2" fillId="0" borderId="0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28" fillId="0" borderId="13" xfId="0" applyFont="1" applyFill="1" applyBorder="1" applyAlignment="1">
      <alignment vertical="center"/>
    </xf>
    <xf numFmtId="0" fontId="28" fillId="0" borderId="0" xfId="78" applyFont="1" applyFill="1" applyBorder="1" applyAlignment="1" quotePrefix="1">
      <alignment vertical="center"/>
    </xf>
    <xf numFmtId="0" fontId="28" fillId="0" borderId="0" xfId="80" applyFont="1" applyFill="1" applyBorder="1" applyAlignment="1" quotePrefix="1">
      <alignment vertical="center"/>
    </xf>
    <xf numFmtId="0" fontId="29" fillId="0" borderId="0" xfId="82" applyFont="1" applyFill="1" applyBorder="1" applyAlignment="1" quotePrefix="1">
      <alignment vertical="center"/>
    </xf>
    <xf numFmtId="0" fontId="28" fillId="0" borderId="0" xfId="78" applyFont="1" applyFill="1" applyBorder="1" applyAlignment="1" quotePrefix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28" fillId="0" borderId="0" xfId="80" applyFont="1" applyFill="1" applyBorder="1" applyAlignment="1" quotePrefix="1">
      <alignment vertical="center" wrapText="1"/>
    </xf>
    <xf numFmtId="0" fontId="29" fillId="0" borderId="0" xfId="82" applyFont="1" applyFill="1" applyBorder="1" applyAlignment="1" quotePrefix="1">
      <alignment vertical="center" wrapText="1"/>
    </xf>
    <xf numFmtId="0" fontId="33" fillId="0" borderId="0" xfId="51" applyNumberFormat="1" applyFont="1" applyFill="1" applyBorder="1" applyAlignment="1">
      <alignment vertical="center"/>
      <protection/>
    </xf>
    <xf numFmtId="0" fontId="33" fillId="0" borderId="0" xfId="51" applyFont="1" applyFill="1" applyBorder="1" applyAlignment="1">
      <alignment vertical="center"/>
      <protection/>
    </xf>
    <xf numFmtId="0" fontId="33" fillId="0" borderId="0" xfId="51" applyFont="1" applyFill="1" applyBorder="1" applyAlignment="1">
      <alignment horizontal="center" vertical="center"/>
      <protection/>
    </xf>
    <xf numFmtId="3" fontId="33" fillId="0" borderId="0" xfId="51" applyNumberFormat="1" applyFont="1" applyFill="1" applyBorder="1" applyAlignment="1" quotePrefix="1">
      <alignment vertical="center" wrapText="1"/>
      <protection/>
    </xf>
    <xf numFmtId="3" fontId="35" fillId="0" borderId="0" xfId="51" applyNumberFormat="1" applyFont="1" applyFill="1" applyBorder="1" applyAlignment="1">
      <alignment vertical="center"/>
      <protection/>
    </xf>
    <xf numFmtId="0" fontId="36" fillId="0" borderId="0" xfId="51" applyNumberFormat="1" applyFont="1" applyFill="1" applyBorder="1" applyAlignment="1">
      <alignment vertical="center"/>
      <protection/>
    </xf>
    <xf numFmtId="0" fontId="36" fillId="0" borderId="0" xfId="51" applyNumberFormat="1" applyFont="1" applyFill="1" applyBorder="1" applyAlignment="1">
      <alignment horizontal="center" vertical="center"/>
      <protection/>
    </xf>
    <xf numFmtId="3" fontId="36" fillId="0" borderId="0" xfId="51" applyNumberFormat="1" applyFont="1" applyFill="1" applyBorder="1" applyAlignment="1" quotePrefix="1">
      <alignment vertical="center" wrapText="1"/>
      <protection/>
    </xf>
    <xf numFmtId="4" fontId="29" fillId="0" borderId="0" xfId="89" applyNumberFormat="1" applyFont="1" applyFill="1" applyBorder="1">
      <alignment horizontal="right" vertical="center"/>
    </xf>
    <xf numFmtId="4" fontId="29" fillId="0" borderId="0" xfId="0" applyNumberFormat="1" applyFont="1" applyFill="1" applyBorder="1" applyAlignment="1">
      <alignment/>
    </xf>
    <xf numFmtId="4" fontId="28" fillId="0" borderId="0" xfId="89" applyNumberFormat="1" applyFont="1" applyFill="1" applyBorder="1">
      <alignment horizontal="right" vertical="center"/>
    </xf>
    <xf numFmtId="0" fontId="28" fillId="0" borderId="12" xfId="0" applyFont="1" applyFill="1" applyBorder="1" applyAlignment="1">
      <alignment horizontal="center" vertical="center" wrapText="1"/>
    </xf>
    <xf numFmtId="4" fontId="28" fillId="0" borderId="0" xfId="56" applyNumberFormat="1" applyFont="1" applyFill="1" applyBorder="1" applyAlignment="1">
      <alignment vertical="center"/>
    </xf>
    <xf numFmtId="4" fontId="28" fillId="0" borderId="0" xfId="56" applyNumberFormat="1" applyFont="1" applyFill="1" applyBorder="1">
      <alignment vertical="center"/>
    </xf>
    <xf numFmtId="3" fontId="28" fillId="0" borderId="0" xfId="56" applyNumberFormat="1" applyFont="1" applyFill="1" applyBorder="1">
      <alignment vertical="center"/>
    </xf>
    <xf numFmtId="0" fontId="28" fillId="0" borderId="0" xfId="56" applyNumberFormat="1" applyFont="1" applyFill="1" applyBorder="1">
      <alignment vertical="center"/>
    </xf>
    <xf numFmtId="3" fontId="28" fillId="0" borderId="0" xfId="89" applyNumberFormat="1" applyFont="1" applyFill="1" applyBorder="1">
      <alignment horizontal="right" vertical="center"/>
    </xf>
    <xf numFmtId="3" fontId="29" fillId="0" borderId="0" xfId="89" applyNumberFormat="1" applyFont="1" applyFill="1" applyBorder="1">
      <alignment horizontal="right" vertical="center"/>
    </xf>
    <xf numFmtId="0" fontId="29" fillId="0" borderId="0" xfId="89" applyNumberFormat="1" applyFont="1" applyFill="1" applyBorder="1">
      <alignment horizontal="right" vertical="center"/>
    </xf>
    <xf numFmtId="0" fontId="29" fillId="0" borderId="0" xfId="82" applyFont="1" applyFill="1" applyBorder="1" applyAlignment="1" quotePrefix="1">
      <alignment horizontal="left" vertical="center"/>
    </xf>
    <xf numFmtId="2" fontId="29" fillId="0" borderId="0" xfId="89" applyNumberFormat="1" applyFont="1" applyFill="1" applyBorder="1">
      <alignment horizontal="right" vertical="center"/>
    </xf>
  </cellXfs>
  <cellStyles count="8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Rnfin Rebalans 06. -ANALITIKA (za prilog)" xfId="51"/>
    <cellStyle name="Percent" xfId="52"/>
    <cellStyle name="Povezana ćelija" xfId="53"/>
    <cellStyle name="Followed Hyperlink" xfId="54"/>
    <cellStyle name="Provjera ćelije" xfId="55"/>
    <cellStyle name="SAPBEXaggData" xfId="56"/>
    <cellStyle name="SAPBEXaggDataEmph" xfId="57"/>
    <cellStyle name="SAPBEXaggItem" xfId="58"/>
    <cellStyle name="SAPBEXaggItemX" xfId="59"/>
    <cellStyle name="SAPBEXchaText" xfId="60"/>
    <cellStyle name="SAPBEXexcBad7" xfId="61"/>
    <cellStyle name="SAPBEXexcBad8" xfId="62"/>
    <cellStyle name="SAPBEXexcBad9" xfId="63"/>
    <cellStyle name="SAPBEXexcCritical4" xfId="64"/>
    <cellStyle name="SAPBEXexcCritical5" xfId="65"/>
    <cellStyle name="SAPBEXexcCritical6" xfId="66"/>
    <cellStyle name="SAPBEXexcGood1" xfId="67"/>
    <cellStyle name="SAPBEXexcGood2" xfId="68"/>
    <cellStyle name="SAPBEXexcGood3" xfId="69"/>
    <cellStyle name="SAPBEXfilterDrill" xfId="70"/>
    <cellStyle name="SAPBEXfilterItem" xfId="71"/>
    <cellStyle name="SAPBEXfilterText" xfId="72"/>
    <cellStyle name="SAPBEXformats" xfId="73"/>
    <cellStyle name="SAPBEXheaderItem" xfId="74"/>
    <cellStyle name="SAPBEXheaderText" xfId="75"/>
    <cellStyle name="SAPBEXHLevel0" xfId="76"/>
    <cellStyle name="SAPBEXHLevel0X" xfId="77"/>
    <cellStyle name="SAPBEXHLevel1" xfId="78"/>
    <cellStyle name="SAPBEXHLevel1X" xfId="79"/>
    <cellStyle name="SAPBEXHLevel2" xfId="80"/>
    <cellStyle name="SAPBEXHLevel2X" xfId="81"/>
    <cellStyle name="SAPBEXHLevel3" xfId="82"/>
    <cellStyle name="SAPBEXHLevel3X" xfId="83"/>
    <cellStyle name="SAPBEXinputData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Tekst objašnjenja" xfId="95"/>
    <cellStyle name="Tekst upozorenja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505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752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4038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609600</xdr:colOff>
      <xdr:row>94</xdr:row>
      <xdr:rowOff>0</xdr:rowOff>
    </xdr:to>
    <xdr:pic>
      <xdr:nvPicPr>
        <xdr:cNvPr id="1" name="BEx1N3CUHM4E26KK2FXGDGCLRW3I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904875"/>
          <a:ext cx="8572500" cy="2387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7" width="0" style="0" hidden="1" customWidth="1"/>
  </cols>
  <sheetData>
    <row r="1" ht="12.75">
      <c r="A1">
        <v>9</v>
      </c>
    </row>
    <row r="2" spans="1:231" ht="12.75">
      <c r="A2">
        <v>1</v>
      </c>
      <c r="AE2">
        <v>5</v>
      </c>
      <c r="CM2">
        <v>3</v>
      </c>
      <c r="DG2">
        <v>28</v>
      </c>
      <c r="EA2">
        <v>3</v>
      </c>
      <c r="EU2">
        <v>1</v>
      </c>
      <c r="FY2">
        <v>3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6</v>
      </c>
      <c r="C4" t="s">
        <v>20</v>
      </c>
      <c r="D4" t="b">
        <v>1</v>
      </c>
      <c r="E4" t="b">
        <v>1</v>
      </c>
      <c r="F4" t="s">
        <v>54</v>
      </c>
      <c r="G4">
        <v>3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39</v>
      </c>
      <c r="AG4" s="1" t="s">
        <v>40</v>
      </c>
      <c r="AH4" s="1" t="s">
        <v>55</v>
      </c>
      <c r="AI4" s="1" t="s">
        <v>51</v>
      </c>
      <c r="AJ4" s="1" t="s">
        <v>51</v>
      </c>
      <c r="AK4" s="1" t="s">
        <v>59</v>
      </c>
      <c r="AL4" s="1" t="s">
        <v>51</v>
      </c>
      <c r="AM4" s="1" t="s">
        <v>51</v>
      </c>
      <c r="AN4" s="1" t="s">
        <v>51</v>
      </c>
      <c r="AO4" s="1" t="s">
        <v>51</v>
      </c>
      <c r="AP4" s="1" t="s">
        <v>51</v>
      </c>
      <c r="AQ4" s="1" t="s">
        <v>51</v>
      </c>
      <c r="AR4" s="1" t="s">
        <v>51</v>
      </c>
      <c r="AS4" s="1" t="s">
        <v>52</v>
      </c>
      <c r="AT4" s="1" t="s">
        <v>0</v>
      </c>
      <c r="AU4" s="1" t="s">
        <v>51</v>
      </c>
      <c r="AV4" s="1" t="s">
        <v>14</v>
      </c>
      <c r="AW4" s="1" t="s">
        <v>51</v>
      </c>
      <c r="AX4" s="1" t="s">
        <v>1</v>
      </c>
      <c r="AY4" s="1" t="s">
        <v>62</v>
      </c>
      <c r="AZ4" s="1" t="s">
        <v>39</v>
      </c>
      <c r="BA4" s="1" t="s">
        <v>63</v>
      </c>
      <c r="BB4" s="1" t="s">
        <v>51</v>
      </c>
      <c r="BC4" s="1" t="s">
        <v>51</v>
      </c>
      <c r="BD4" s="1" t="s">
        <v>69</v>
      </c>
      <c r="BE4" s="1" t="s">
        <v>39</v>
      </c>
      <c r="BF4" s="1" t="s">
        <v>63</v>
      </c>
      <c r="BG4" s="1" t="s">
        <v>51</v>
      </c>
      <c r="BH4" s="1" t="s">
        <v>51</v>
      </c>
      <c r="BI4" s="1" t="s">
        <v>51</v>
      </c>
      <c r="BJ4" s="1" t="s">
        <v>64</v>
      </c>
      <c r="BK4" s="1" t="s">
        <v>65</v>
      </c>
      <c r="BL4" s="1" t="s">
        <v>51</v>
      </c>
      <c r="BM4" s="1" t="s">
        <v>52</v>
      </c>
      <c r="BN4" s="1" t="s">
        <v>51</v>
      </c>
      <c r="BO4" s="1" t="s">
        <v>51</v>
      </c>
      <c r="BP4" s="1" t="s">
        <v>51</v>
      </c>
      <c r="BQ4" s="1" t="s">
        <v>57</v>
      </c>
      <c r="BR4" s="1" t="s">
        <v>56</v>
      </c>
      <c r="BS4" s="1" t="s">
        <v>56</v>
      </c>
      <c r="BT4" s="1" t="s">
        <v>56</v>
      </c>
      <c r="BU4" s="1" t="s">
        <v>52</v>
      </c>
      <c r="BV4" s="1" t="s">
        <v>52</v>
      </c>
      <c r="BW4" s="1" t="s">
        <v>51</v>
      </c>
      <c r="BX4" s="1" t="s">
        <v>51</v>
      </c>
      <c r="BY4" s="1" t="s">
        <v>51</v>
      </c>
      <c r="BZ4" s="1" t="s">
        <v>51</v>
      </c>
      <c r="CA4" s="1" t="s">
        <v>51</v>
      </c>
      <c r="CB4" s="1" t="s">
        <v>21</v>
      </c>
      <c r="CC4" s="1" t="s">
        <v>51</v>
      </c>
      <c r="CD4" s="1" t="s">
        <v>51</v>
      </c>
      <c r="CE4" s="1" t="s">
        <v>51</v>
      </c>
      <c r="CF4" s="1" t="s">
        <v>51</v>
      </c>
      <c r="CG4" s="1" t="s">
        <v>51</v>
      </c>
      <c r="CM4">
        <v>4</v>
      </c>
      <c r="CN4" s="1" t="s">
        <v>23</v>
      </c>
      <c r="CO4" s="1" t="s">
        <v>29</v>
      </c>
      <c r="CP4" s="2" t="s">
        <v>30</v>
      </c>
      <c r="CQ4" s="1" t="s">
        <v>59</v>
      </c>
      <c r="CR4" s="1" t="s">
        <v>51</v>
      </c>
      <c r="CS4" s="1" t="s">
        <v>73</v>
      </c>
      <c r="CT4" s="1" t="s">
        <v>51</v>
      </c>
      <c r="CU4" s="1" t="s">
        <v>74</v>
      </c>
      <c r="CV4" s="1" t="s">
        <v>55</v>
      </c>
      <c r="DG4">
        <v>4</v>
      </c>
      <c r="DH4" s="1" t="s">
        <v>39</v>
      </c>
      <c r="DI4" s="1" t="s">
        <v>43</v>
      </c>
      <c r="DJ4" s="1" t="s">
        <v>44</v>
      </c>
      <c r="DK4" s="1" t="s">
        <v>65</v>
      </c>
      <c r="DL4" s="1" t="s">
        <v>55</v>
      </c>
      <c r="DM4" s="1" t="s">
        <v>51</v>
      </c>
      <c r="DN4" s="1" t="s">
        <v>52</v>
      </c>
      <c r="DO4" s="1" t="s">
        <v>52</v>
      </c>
      <c r="DP4" s="1" t="s">
        <v>51</v>
      </c>
      <c r="DQ4" s="1" t="s">
        <v>51</v>
      </c>
      <c r="DR4" s="1" t="s">
        <v>51</v>
      </c>
      <c r="EA4">
        <v>4</v>
      </c>
      <c r="EB4" s="1" t="s">
        <v>31</v>
      </c>
      <c r="EC4" s="1" t="s">
        <v>130</v>
      </c>
      <c r="ED4" s="1" t="s">
        <v>51</v>
      </c>
      <c r="EE4" s="1" t="s">
        <v>51</v>
      </c>
      <c r="EF4" s="1" t="s">
        <v>51</v>
      </c>
      <c r="EG4" s="1" t="s">
        <v>51</v>
      </c>
      <c r="EH4" s="1" t="s">
        <v>51</v>
      </c>
      <c r="EI4" s="1" t="s">
        <v>61</v>
      </c>
      <c r="EJ4" s="1" t="s">
        <v>55</v>
      </c>
      <c r="EK4" s="1" t="s">
        <v>103</v>
      </c>
      <c r="EL4" s="1" t="s">
        <v>52</v>
      </c>
      <c r="EM4" s="1" t="s">
        <v>51</v>
      </c>
      <c r="EN4" s="1" t="s">
        <v>51</v>
      </c>
      <c r="EU4">
        <v>4</v>
      </c>
      <c r="EV4" s="1" t="s">
        <v>58</v>
      </c>
      <c r="EW4" s="1" t="s">
        <v>129</v>
      </c>
      <c r="EX4" s="1" t="s">
        <v>66</v>
      </c>
      <c r="EY4" s="1" t="s">
        <v>128</v>
      </c>
      <c r="EZ4" s="1" t="s">
        <v>53</v>
      </c>
      <c r="FA4" s="1" t="s">
        <v>52</v>
      </c>
      <c r="FB4" s="1" t="s">
        <v>129</v>
      </c>
      <c r="FC4" s="1" t="s">
        <v>58</v>
      </c>
      <c r="FD4" s="1" t="s">
        <v>52</v>
      </c>
      <c r="FE4" s="1" t="s">
        <v>51</v>
      </c>
      <c r="FF4" s="1" t="s">
        <v>51</v>
      </c>
      <c r="FY4">
        <v>4</v>
      </c>
      <c r="FZ4" s="1" t="s">
        <v>4</v>
      </c>
      <c r="GA4" s="1" t="s">
        <v>56</v>
      </c>
      <c r="GB4" s="1" t="s">
        <v>5</v>
      </c>
      <c r="GC4" s="1" t="s">
        <v>137</v>
      </c>
      <c r="GD4" s="1" t="s">
        <v>142</v>
      </c>
      <c r="GE4" s="1" t="s">
        <v>1</v>
      </c>
      <c r="GF4" s="1" t="s">
        <v>2</v>
      </c>
      <c r="GG4" s="1" t="s">
        <v>51</v>
      </c>
      <c r="GH4" s="1" t="s">
        <v>51</v>
      </c>
      <c r="GI4" s="1" t="s">
        <v>51</v>
      </c>
      <c r="GJ4" s="1" t="s">
        <v>52</v>
      </c>
      <c r="GK4" s="1" t="s">
        <v>51</v>
      </c>
      <c r="GL4" s="1" t="s">
        <v>52</v>
      </c>
      <c r="GM4" s="1" t="s">
        <v>51</v>
      </c>
      <c r="GN4" s="1" t="s">
        <v>52</v>
      </c>
      <c r="GO4" s="1" t="s">
        <v>51</v>
      </c>
      <c r="GP4" s="1" t="s">
        <v>139</v>
      </c>
      <c r="GQ4" s="1" t="s">
        <v>51</v>
      </c>
      <c r="GR4" s="1" t="s">
        <v>51</v>
      </c>
      <c r="GS4" s="1" t="s">
        <v>6</v>
      </c>
      <c r="HW4">
        <v>4</v>
      </c>
      <c r="HX4" s="1" t="s">
        <v>107</v>
      </c>
      <c r="HY4" s="1" t="s">
        <v>35</v>
      </c>
    </row>
    <row r="5" spans="31:233" ht="63.75">
      <c r="AE5">
        <v>4</v>
      </c>
      <c r="AF5" s="1" t="s">
        <v>41</v>
      </c>
      <c r="AG5" s="1" t="s">
        <v>42</v>
      </c>
      <c r="AH5" s="1" t="s">
        <v>55</v>
      </c>
      <c r="AI5" s="1" t="s">
        <v>51</v>
      </c>
      <c r="AJ5" s="1" t="s">
        <v>51</v>
      </c>
      <c r="AK5" s="1" t="s">
        <v>72</v>
      </c>
      <c r="AL5" s="1" t="s">
        <v>51</v>
      </c>
      <c r="AM5" s="1" t="s">
        <v>51</v>
      </c>
      <c r="AN5" s="1" t="s">
        <v>51</v>
      </c>
      <c r="AO5" s="1" t="s">
        <v>51</v>
      </c>
      <c r="AP5" s="1" t="s">
        <v>51</v>
      </c>
      <c r="AQ5" s="1" t="s">
        <v>51</v>
      </c>
      <c r="AR5" s="1" t="s">
        <v>51</v>
      </c>
      <c r="AS5" s="1" t="s">
        <v>52</v>
      </c>
      <c r="AT5" s="1" t="s">
        <v>0</v>
      </c>
      <c r="AU5" s="1" t="s">
        <v>51</v>
      </c>
      <c r="AV5" s="1" t="s">
        <v>15</v>
      </c>
      <c r="AW5" s="1" t="s">
        <v>51</v>
      </c>
      <c r="AX5" s="1" t="s">
        <v>1</v>
      </c>
      <c r="AY5" s="1" t="s">
        <v>62</v>
      </c>
      <c r="AZ5" s="1" t="s">
        <v>41</v>
      </c>
      <c r="BA5" s="1" t="s">
        <v>63</v>
      </c>
      <c r="BB5" s="1" t="s">
        <v>51</v>
      </c>
      <c r="BC5" s="1" t="s">
        <v>51</v>
      </c>
      <c r="BD5" s="1" t="s">
        <v>69</v>
      </c>
      <c r="BE5" s="1" t="s">
        <v>41</v>
      </c>
      <c r="BF5" s="1" t="s">
        <v>63</v>
      </c>
      <c r="BG5" s="1" t="s">
        <v>51</v>
      </c>
      <c r="BH5" s="1" t="s">
        <v>51</v>
      </c>
      <c r="BI5" s="1" t="s">
        <v>51</v>
      </c>
      <c r="BJ5" s="1" t="s">
        <v>64</v>
      </c>
      <c r="BK5" s="1" t="s">
        <v>65</v>
      </c>
      <c r="BL5" s="1" t="s">
        <v>51</v>
      </c>
      <c r="BM5" s="1" t="s">
        <v>52</v>
      </c>
      <c r="BN5" s="1" t="s">
        <v>51</v>
      </c>
      <c r="BO5" s="1" t="s">
        <v>51</v>
      </c>
      <c r="BP5" s="1" t="s">
        <v>51</v>
      </c>
      <c r="BQ5" s="1" t="s">
        <v>57</v>
      </c>
      <c r="BR5" s="1" t="s">
        <v>56</v>
      </c>
      <c r="BS5" s="1" t="s">
        <v>56</v>
      </c>
      <c r="BT5" s="1" t="s">
        <v>56</v>
      </c>
      <c r="BU5" s="1" t="s">
        <v>52</v>
      </c>
      <c r="BV5" s="1" t="s">
        <v>52</v>
      </c>
      <c r="BW5" s="1" t="s">
        <v>51</v>
      </c>
      <c r="BX5" s="1" t="s">
        <v>51</v>
      </c>
      <c r="BY5" s="1" t="s">
        <v>51</v>
      </c>
      <c r="BZ5" s="1" t="s">
        <v>51</v>
      </c>
      <c r="CA5" s="1" t="s">
        <v>51</v>
      </c>
      <c r="CB5" s="1" t="s">
        <v>22</v>
      </c>
      <c r="CC5" s="1" t="s">
        <v>51</v>
      </c>
      <c r="CD5" s="1" t="s">
        <v>51</v>
      </c>
      <c r="CE5" s="1" t="s">
        <v>51</v>
      </c>
      <c r="CF5" s="1" t="s">
        <v>51</v>
      </c>
      <c r="CG5" s="1" t="s">
        <v>51</v>
      </c>
      <c r="CM5">
        <v>4</v>
      </c>
      <c r="CN5" s="1" t="s">
        <v>23</v>
      </c>
      <c r="CO5" s="1" t="s">
        <v>31</v>
      </c>
      <c r="CP5" s="2" t="s">
        <v>32</v>
      </c>
      <c r="CQ5" s="1" t="s">
        <v>72</v>
      </c>
      <c r="CR5" s="1" t="s">
        <v>51</v>
      </c>
      <c r="CS5" s="1" t="s">
        <v>73</v>
      </c>
      <c r="CT5" s="1" t="s">
        <v>51</v>
      </c>
      <c r="CU5" s="1" t="s">
        <v>74</v>
      </c>
      <c r="CV5" s="1" t="s">
        <v>55</v>
      </c>
      <c r="DG5">
        <v>4</v>
      </c>
      <c r="DH5" s="1" t="s">
        <v>39</v>
      </c>
      <c r="DI5" s="1" t="s">
        <v>45</v>
      </c>
      <c r="DJ5" s="1" t="s">
        <v>46</v>
      </c>
      <c r="DK5" s="1" t="s">
        <v>65</v>
      </c>
      <c r="DL5" s="1" t="s">
        <v>55</v>
      </c>
      <c r="DM5" s="1" t="s">
        <v>51</v>
      </c>
      <c r="DN5" s="1" t="s">
        <v>52</v>
      </c>
      <c r="DO5" s="1" t="s">
        <v>52</v>
      </c>
      <c r="DP5" s="1" t="s">
        <v>51</v>
      </c>
      <c r="DQ5" s="1" t="s">
        <v>51</v>
      </c>
      <c r="DR5" s="1" t="s">
        <v>51</v>
      </c>
      <c r="EA5">
        <v>4</v>
      </c>
      <c r="EB5" s="1" t="s">
        <v>33</v>
      </c>
      <c r="EC5" s="1" t="s">
        <v>130</v>
      </c>
      <c r="ED5" s="1" t="s">
        <v>51</v>
      </c>
      <c r="EE5" s="1" t="s">
        <v>57</v>
      </c>
      <c r="EF5" s="1" t="s">
        <v>51</v>
      </c>
      <c r="EG5" s="1" t="s">
        <v>51</v>
      </c>
      <c r="EH5" s="1" t="s">
        <v>51</v>
      </c>
      <c r="EI5" s="1" t="s">
        <v>61</v>
      </c>
      <c r="EJ5" s="1" t="s">
        <v>55</v>
      </c>
      <c r="EK5" s="1" t="s">
        <v>131</v>
      </c>
      <c r="EL5" s="1" t="s">
        <v>52</v>
      </c>
      <c r="EM5" s="1" t="s">
        <v>51</v>
      </c>
      <c r="EN5" s="1" t="s">
        <v>51</v>
      </c>
      <c r="FY5">
        <v>4</v>
      </c>
      <c r="FZ5" s="1" t="s">
        <v>7</v>
      </c>
      <c r="GA5" s="1" t="s">
        <v>56</v>
      </c>
      <c r="GB5" s="1" t="s">
        <v>137</v>
      </c>
      <c r="GC5" s="1" t="s">
        <v>137</v>
      </c>
      <c r="GD5" s="1" t="s">
        <v>138</v>
      </c>
      <c r="GE5" s="1" t="s">
        <v>8</v>
      </c>
      <c r="GF5" s="1" t="s">
        <v>9</v>
      </c>
      <c r="GG5" s="1" t="s">
        <v>17</v>
      </c>
      <c r="GH5" s="1" t="s">
        <v>18</v>
      </c>
      <c r="GI5" s="1" t="s">
        <v>10</v>
      </c>
      <c r="GJ5" s="1" t="s">
        <v>139</v>
      </c>
      <c r="GK5" s="1" t="s">
        <v>19</v>
      </c>
      <c r="GL5" s="1" t="s">
        <v>139</v>
      </c>
      <c r="GM5" s="1" t="s">
        <v>51</v>
      </c>
      <c r="GN5" s="1" t="s">
        <v>52</v>
      </c>
      <c r="GO5" s="1" t="s">
        <v>11</v>
      </c>
      <c r="GP5" s="1" t="s">
        <v>139</v>
      </c>
      <c r="GQ5" s="1" t="s">
        <v>51</v>
      </c>
      <c r="GR5" s="1" t="s">
        <v>51</v>
      </c>
      <c r="GS5" s="1" t="s">
        <v>140</v>
      </c>
      <c r="HW5">
        <v>4</v>
      </c>
      <c r="HX5" s="1" t="s">
        <v>99</v>
      </c>
      <c r="HY5" s="1" t="s">
        <v>55</v>
      </c>
    </row>
    <row r="6" spans="31:233" ht="38.25">
      <c r="AE6">
        <v>4</v>
      </c>
      <c r="AF6" s="1" t="s">
        <v>23</v>
      </c>
      <c r="AG6" s="1" t="s">
        <v>24</v>
      </c>
      <c r="AH6" s="1" t="s">
        <v>51</v>
      </c>
      <c r="AI6" s="1" t="s">
        <v>55</v>
      </c>
      <c r="AJ6" s="1" t="s">
        <v>55</v>
      </c>
      <c r="AK6" s="1" t="s">
        <v>59</v>
      </c>
      <c r="AL6" s="1" t="s">
        <v>51</v>
      </c>
      <c r="AM6" s="1" t="s">
        <v>51</v>
      </c>
      <c r="AN6" s="1" t="s">
        <v>51</v>
      </c>
      <c r="AO6" s="1" t="s">
        <v>51</v>
      </c>
      <c r="AP6" s="1" t="s">
        <v>51</v>
      </c>
      <c r="AQ6" s="1" t="s">
        <v>51</v>
      </c>
      <c r="AR6" s="1" t="s">
        <v>60</v>
      </c>
      <c r="AS6" s="1" t="s">
        <v>51</v>
      </c>
      <c r="AT6" s="1" t="s">
        <v>61</v>
      </c>
      <c r="AU6" s="1" t="s">
        <v>51</v>
      </c>
      <c r="AV6" s="1" t="s">
        <v>51</v>
      </c>
      <c r="AW6" s="1" t="s">
        <v>51</v>
      </c>
      <c r="AX6" s="1" t="s">
        <v>51</v>
      </c>
      <c r="AY6" s="1" t="s">
        <v>62</v>
      </c>
      <c r="AZ6" s="1" t="s">
        <v>23</v>
      </c>
      <c r="BA6" s="1" t="s">
        <v>63</v>
      </c>
      <c r="BB6" s="1" t="s">
        <v>51</v>
      </c>
      <c r="BC6" s="1" t="s">
        <v>51</v>
      </c>
      <c r="BD6" s="1" t="s">
        <v>51</v>
      </c>
      <c r="BE6" s="1" t="s">
        <v>51</v>
      </c>
      <c r="BF6" s="1" t="s">
        <v>51</v>
      </c>
      <c r="BG6" s="1" t="s">
        <v>51</v>
      </c>
      <c r="BH6" s="1" t="s">
        <v>51</v>
      </c>
      <c r="BI6" s="1" t="s">
        <v>51</v>
      </c>
      <c r="BJ6" s="1" t="s">
        <v>64</v>
      </c>
      <c r="BK6" s="1" t="s">
        <v>65</v>
      </c>
      <c r="BL6" s="1" t="s">
        <v>55</v>
      </c>
      <c r="BM6" s="1" t="s">
        <v>52</v>
      </c>
      <c r="BN6" s="1" t="s">
        <v>51</v>
      </c>
      <c r="BO6" s="1" t="s">
        <v>51</v>
      </c>
      <c r="BP6" s="1" t="s">
        <v>51</v>
      </c>
      <c r="BQ6" s="1" t="s">
        <v>51</v>
      </c>
      <c r="BR6" s="1" t="s">
        <v>52</v>
      </c>
      <c r="BS6" s="1" t="s">
        <v>52</v>
      </c>
      <c r="BT6" s="1" t="s">
        <v>52</v>
      </c>
      <c r="BU6" s="1" t="s">
        <v>52</v>
      </c>
      <c r="BV6" s="1" t="s">
        <v>52</v>
      </c>
      <c r="BW6" s="1" t="s">
        <v>51</v>
      </c>
      <c r="BX6" s="1" t="s">
        <v>51</v>
      </c>
      <c r="BY6" s="1" t="s">
        <v>51</v>
      </c>
      <c r="BZ6" s="1" t="s">
        <v>51</v>
      </c>
      <c r="CA6" s="1" t="s">
        <v>51</v>
      </c>
      <c r="CB6" s="1" t="s">
        <v>23</v>
      </c>
      <c r="CC6" s="1" t="s">
        <v>51</v>
      </c>
      <c r="CD6" s="1" t="s">
        <v>51</v>
      </c>
      <c r="CE6" s="1" t="s">
        <v>51</v>
      </c>
      <c r="CF6" s="1" t="s">
        <v>51</v>
      </c>
      <c r="CG6" s="1" t="s">
        <v>51</v>
      </c>
      <c r="CM6">
        <v>4</v>
      </c>
      <c r="CN6" s="1" t="s">
        <v>23</v>
      </c>
      <c r="CO6" s="1" t="s">
        <v>33</v>
      </c>
      <c r="CP6" s="2" t="s">
        <v>34</v>
      </c>
      <c r="CQ6" s="1" t="s">
        <v>75</v>
      </c>
      <c r="CR6" s="1" t="s">
        <v>51</v>
      </c>
      <c r="CS6" s="1" t="s">
        <v>73</v>
      </c>
      <c r="CT6" s="1" t="s">
        <v>51</v>
      </c>
      <c r="CU6" s="1" t="s">
        <v>74</v>
      </c>
      <c r="CV6" s="1" t="s">
        <v>55</v>
      </c>
      <c r="DG6">
        <v>4</v>
      </c>
      <c r="DH6" s="1" t="s">
        <v>39</v>
      </c>
      <c r="DI6" s="1" t="s">
        <v>47</v>
      </c>
      <c r="DJ6" s="1" t="s">
        <v>48</v>
      </c>
      <c r="DK6" s="1" t="s">
        <v>65</v>
      </c>
      <c r="DL6" s="1" t="s">
        <v>55</v>
      </c>
      <c r="DM6" s="1" t="s">
        <v>51</v>
      </c>
      <c r="DN6" s="1" t="s">
        <v>52</v>
      </c>
      <c r="DO6" s="1" t="s">
        <v>52</v>
      </c>
      <c r="DP6" s="1" t="s">
        <v>51</v>
      </c>
      <c r="DQ6" s="1" t="s">
        <v>51</v>
      </c>
      <c r="DR6" s="1" t="s">
        <v>51</v>
      </c>
      <c r="EA6">
        <v>4</v>
      </c>
      <c r="EB6" s="1" t="s">
        <v>29</v>
      </c>
      <c r="EC6" s="1" t="s">
        <v>130</v>
      </c>
      <c r="ED6" s="1" t="s">
        <v>51</v>
      </c>
      <c r="EE6" s="1" t="s">
        <v>51</v>
      </c>
      <c r="EF6" s="1" t="s">
        <v>51</v>
      </c>
      <c r="EG6" s="1" t="s">
        <v>51</v>
      </c>
      <c r="EH6" s="1" t="s">
        <v>51</v>
      </c>
      <c r="EI6" s="1" t="s">
        <v>61</v>
      </c>
      <c r="EJ6" s="1" t="s">
        <v>55</v>
      </c>
      <c r="EK6" s="1" t="s">
        <v>132</v>
      </c>
      <c r="EL6" s="1" t="s">
        <v>52</v>
      </c>
      <c r="EM6" s="1" t="s">
        <v>51</v>
      </c>
      <c r="EN6" s="1" t="s">
        <v>51</v>
      </c>
      <c r="FY6">
        <v>4</v>
      </c>
      <c r="FZ6" s="1" t="s">
        <v>12</v>
      </c>
      <c r="GA6" s="1" t="s">
        <v>57</v>
      </c>
      <c r="GB6" s="1" t="s">
        <v>141</v>
      </c>
      <c r="GC6" s="1" t="s">
        <v>137</v>
      </c>
      <c r="GD6" s="1" t="s">
        <v>142</v>
      </c>
      <c r="GE6" s="1" t="s">
        <v>146</v>
      </c>
      <c r="GF6" s="1" t="s">
        <v>147</v>
      </c>
      <c r="GG6" s="1" t="s">
        <v>58</v>
      </c>
      <c r="GH6" s="1" t="s">
        <v>58</v>
      </c>
      <c r="GI6" s="1" t="s">
        <v>148</v>
      </c>
      <c r="GJ6" s="1" t="s">
        <v>143</v>
      </c>
      <c r="GK6" s="1" t="s">
        <v>51</v>
      </c>
      <c r="GL6" s="1" t="s">
        <v>52</v>
      </c>
      <c r="GM6" s="1" t="s">
        <v>51</v>
      </c>
      <c r="GN6" s="1" t="s">
        <v>52</v>
      </c>
      <c r="GO6" s="1" t="s">
        <v>51</v>
      </c>
      <c r="GP6" s="1" t="s">
        <v>139</v>
      </c>
      <c r="GQ6" s="1" t="s">
        <v>51</v>
      </c>
      <c r="GR6" s="1" t="s">
        <v>51</v>
      </c>
      <c r="GS6" s="1" t="s">
        <v>58</v>
      </c>
      <c r="HW6">
        <v>4</v>
      </c>
      <c r="HX6" s="1" t="s">
        <v>101</v>
      </c>
      <c r="HY6" s="1" t="s">
        <v>55</v>
      </c>
    </row>
    <row r="7" spans="31:233" ht="12.75">
      <c r="AE7">
        <v>4</v>
      </c>
      <c r="AF7" s="1" t="s">
        <v>58</v>
      </c>
      <c r="AG7" s="1" t="s">
        <v>66</v>
      </c>
      <c r="AH7" s="1" t="s">
        <v>55</v>
      </c>
      <c r="AI7" s="1" t="s">
        <v>51</v>
      </c>
      <c r="AJ7" s="1" t="s">
        <v>67</v>
      </c>
      <c r="AK7" s="1" t="s">
        <v>59</v>
      </c>
      <c r="AL7" s="1" t="s">
        <v>51</v>
      </c>
      <c r="AM7" s="1" t="s">
        <v>51</v>
      </c>
      <c r="AN7" s="1" t="s">
        <v>51</v>
      </c>
      <c r="AO7" s="1" t="s">
        <v>51</v>
      </c>
      <c r="AP7" s="1" t="s">
        <v>51</v>
      </c>
      <c r="AQ7" s="1" t="s">
        <v>51</v>
      </c>
      <c r="AR7" s="1" t="s">
        <v>60</v>
      </c>
      <c r="AS7" s="1" t="s">
        <v>52</v>
      </c>
      <c r="AT7" s="1" t="s">
        <v>68</v>
      </c>
      <c r="AU7" s="1" t="s">
        <v>55</v>
      </c>
      <c r="AV7" s="1" t="s">
        <v>3</v>
      </c>
      <c r="AW7" s="1" t="s">
        <v>51</v>
      </c>
      <c r="AX7" s="1" t="s">
        <v>1</v>
      </c>
      <c r="AY7" s="1" t="s">
        <v>62</v>
      </c>
      <c r="AZ7" s="1" t="s">
        <v>58</v>
      </c>
      <c r="BA7" s="1" t="s">
        <v>63</v>
      </c>
      <c r="BB7" s="1" t="s">
        <v>51</v>
      </c>
      <c r="BC7" s="1" t="s">
        <v>51</v>
      </c>
      <c r="BD7" s="1" t="s">
        <v>62</v>
      </c>
      <c r="BE7" s="1" t="s">
        <v>58</v>
      </c>
      <c r="BF7" s="1" t="s">
        <v>63</v>
      </c>
      <c r="BG7" s="1" t="s">
        <v>51</v>
      </c>
      <c r="BH7" s="1" t="s">
        <v>51</v>
      </c>
      <c r="BI7" s="1" t="s">
        <v>51</v>
      </c>
      <c r="BJ7" s="1" t="s">
        <v>64</v>
      </c>
      <c r="BK7" s="1" t="s">
        <v>65</v>
      </c>
      <c r="BL7" s="1" t="s">
        <v>51</v>
      </c>
      <c r="BM7" s="1" t="s">
        <v>52</v>
      </c>
      <c r="BN7" s="1" t="s">
        <v>51</v>
      </c>
      <c r="BO7" s="1" t="s">
        <v>51</v>
      </c>
      <c r="BP7" s="1" t="s">
        <v>51</v>
      </c>
      <c r="BQ7" s="1" t="s">
        <v>57</v>
      </c>
      <c r="BR7" s="1" t="s">
        <v>56</v>
      </c>
      <c r="BS7" s="1" t="s">
        <v>56</v>
      </c>
      <c r="BT7" s="1" t="s">
        <v>56</v>
      </c>
      <c r="BU7" s="1" t="s">
        <v>56</v>
      </c>
      <c r="BV7" s="1" t="s">
        <v>52</v>
      </c>
      <c r="BW7" s="1" t="s">
        <v>51</v>
      </c>
      <c r="BX7" s="1" t="s">
        <v>51</v>
      </c>
      <c r="BY7" s="1" t="s">
        <v>51</v>
      </c>
      <c r="BZ7" s="1" t="s">
        <v>51</v>
      </c>
      <c r="CA7" s="1" t="s">
        <v>51</v>
      </c>
      <c r="CB7" s="1" t="s">
        <v>25</v>
      </c>
      <c r="CC7" s="1" t="s">
        <v>51</v>
      </c>
      <c r="CD7" s="1" t="s">
        <v>51</v>
      </c>
      <c r="CE7" s="1" t="s">
        <v>51</v>
      </c>
      <c r="CF7" s="1" t="s">
        <v>51</v>
      </c>
      <c r="CG7" s="1" t="s">
        <v>51</v>
      </c>
      <c r="DG7">
        <v>4</v>
      </c>
      <c r="DH7" s="1" t="s">
        <v>39</v>
      </c>
      <c r="DI7" s="1" t="s">
        <v>49</v>
      </c>
      <c r="DJ7" s="1" t="s">
        <v>50</v>
      </c>
      <c r="DK7" s="1" t="s">
        <v>65</v>
      </c>
      <c r="DL7" s="1" t="s">
        <v>55</v>
      </c>
      <c r="DM7" s="1" t="s">
        <v>51</v>
      </c>
      <c r="DN7" s="1" t="s">
        <v>52</v>
      </c>
      <c r="DO7" s="1" t="s">
        <v>52</v>
      </c>
      <c r="DP7" s="1" t="s">
        <v>51</v>
      </c>
      <c r="DQ7" s="1" t="s">
        <v>51</v>
      </c>
      <c r="DR7" s="1" t="s">
        <v>51</v>
      </c>
      <c r="HW7">
        <v>4</v>
      </c>
      <c r="HX7" s="1" t="s">
        <v>102</v>
      </c>
      <c r="HY7" s="1" t="s">
        <v>56</v>
      </c>
    </row>
    <row r="8" spans="31:233" ht="12.75">
      <c r="AE8">
        <v>4</v>
      </c>
      <c r="AF8" s="1" t="s">
        <v>70</v>
      </c>
      <c r="AG8" s="1" t="s">
        <v>71</v>
      </c>
      <c r="AH8" s="1" t="s">
        <v>55</v>
      </c>
      <c r="AI8" s="1" t="s">
        <v>51</v>
      </c>
      <c r="AJ8" s="1" t="s">
        <v>67</v>
      </c>
      <c r="AK8" s="1" t="s">
        <v>72</v>
      </c>
      <c r="AL8" s="1" t="s">
        <v>51</v>
      </c>
      <c r="AM8" s="1" t="s">
        <v>51</v>
      </c>
      <c r="AN8" s="1" t="s">
        <v>51</v>
      </c>
      <c r="AO8" s="1" t="s">
        <v>51</v>
      </c>
      <c r="AP8" s="1" t="s">
        <v>51</v>
      </c>
      <c r="AQ8" s="1" t="s">
        <v>51</v>
      </c>
      <c r="AR8" s="1" t="s">
        <v>51</v>
      </c>
      <c r="AS8" s="1" t="s">
        <v>52</v>
      </c>
      <c r="AT8" s="1" t="s">
        <v>68</v>
      </c>
      <c r="AU8" s="1" t="s">
        <v>51</v>
      </c>
      <c r="AV8" s="1" t="s">
        <v>26</v>
      </c>
      <c r="AW8" s="1" t="s">
        <v>27</v>
      </c>
      <c r="AX8" s="1" t="s">
        <v>1</v>
      </c>
      <c r="AY8" s="1" t="s">
        <v>62</v>
      </c>
      <c r="AZ8" s="1" t="s">
        <v>70</v>
      </c>
      <c r="BA8" s="1" t="s">
        <v>63</v>
      </c>
      <c r="BB8" s="1" t="s">
        <v>51</v>
      </c>
      <c r="BC8" s="1" t="s">
        <v>51</v>
      </c>
      <c r="BD8" s="1" t="s">
        <v>62</v>
      </c>
      <c r="BE8" s="1" t="s">
        <v>70</v>
      </c>
      <c r="BF8" s="1" t="s">
        <v>63</v>
      </c>
      <c r="BG8" s="1" t="s">
        <v>51</v>
      </c>
      <c r="BH8" s="1" t="s">
        <v>51</v>
      </c>
      <c r="BI8" s="1" t="s">
        <v>51</v>
      </c>
      <c r="BJ8" s="1" t="s">
        <v>64</v>
      </c>
      <c r="BK8" s="1" t="s">
        <v>65</v>
      </c>
      <c r="BL8" s="1" t="s">
        <v>51</v>
      </c>
      <c r="BM8" s="1" t="s">
        <v>52</v>
      </c>
      <c r="BN8" s="1" t="s">
        <v>51</v>
      </c>
      <c r="BO8" s="1" t="s">
        <v>51</v>
      </c>
      <c r="BP8" s="1" t="s">
        <v>51</v>
      </c>
      <c r="BQ8" s="1" t="s">
        <v>57</v>
      </c>
      <c r="BR8" s="1" t="s">
        <v>56</v>
      </c>
      <c r="BS8" s="1" t="s">
        <v>56</v>
      </c>
      <c r="BT8" s="1" t="s">
        <v>56</v>
      </c>
      <c r="BU8" s="1" t="s">
        <v>57</v>
      </c>
      <c r="BV8" s="1" t="s">
        <v>52</v>
      </c>
      <c r="BW8" s="1" t="s">
        <v>51</v>
      </c>
      <c r="BX8" s="1" t="s">
        <v>51</v>
      </c>
      <c r="BY8" s="1" t="s">
        <v>51</v>
      </c>
      <c r="BZ8" s="1" t="s">
        <v>51</v>
      </c>
      <c r="CA8" s="1" t="s">
        <v>51</v>
      </c>
      <c r="CB8" s="1" t="s">
        <v>28</v>
      </c>
      <c r="CC8" s="1" t="s">
        <v>51</v>
      </c>
      <c r="CD8" s="1" t="s">
        <v>51</v>
      </c>
      <c r="CE8" s="1" t="s">
        <v>51</v>
      </c>
      <c r="CF8" s="1" t="s">
        <v>51</v>
      </c>
      <c r="CG8" s="1" t="s">
        <v>51</v>
      </c>
      <c r="DG8">
        <v>4</v>
      </c>
      <c r="DH8" s="1" t="s">
        <v>58</v>
      </c>
      <c r="DI8" s="1" t="s">
        <v>76</v>
      </c>
      <c r="DJ8" s="1" t="s">
        <v>77</v>
      </c>
      <c r="DK8" s="1" t="s">
        <v>65</v>
      </c>
      <c r="DL8" s="1" t="s">
        <v>55</v>
      </c>
      <c r="DM8" s="1" t="s">
        <v>51</v>
      </c>
      <c r="DN8" s="1" t="s">
        <v>52</v>
      </c>
      <c r="DO8" s="1" t="s">
        <v>52</v>
      </c>
      <c r="DP8" s="1" t="s">
        <v>51</v>
      </c>
      <c r="DQ8" s="1" t="s">
        <v>51</v>
      </c>
      <c r="DR8" s="1" t="s">
        <v>51</v>
      </c>
      <c r="HW8">
        <v>4</v>
      </c>
      <c r="HX8" s="1" t="s">
        <v>104</v>
      </c>
      <c r="HY8" s="1" t="s">
        <v>51</v>
      </c>
    </row>
    <row r="9" spans="111:233" ht="12.75">
      <c r="DG9">
        <v>4</v>
      </c>
      <c r="DH9" s="1" t="s">
        <v>58</v>
      </c>
      <c r="DI9" s="1" t="s">
        <v>78</v>
      </c>
      <c r="DJ9" s="1" t="s">
        <v>79</v>
      </c>
      <c r="DK9" s="1" t="s">
        <v>65</v>
      </c>
      <c r="DL9" s="1" t="s">
        <v>55</v>
      </c>
      <c r="DM9" s="1" t="s">
        <v>51</v>
      </c>
      <c r="DN9" s="1" t="s">
        <v>52</v>
      </c>
      <c r="DO9" s="1" t="s">
        <v>52</v>
      </c>
      <c r="DP9" s="1" t="s">
        <v>51</v>
      </c>
      <c r="DQ9" s="1" t="s">
        <v>51</v>
      </c>
      <c r="DR9" s="1" t="s">
        <v>51</v>
      </c>
      <c r="HW9">
        <v>4</v>
      </c>
      <c r="HX9" s="1" t="s">
        <v>105</v>
      </c>
      <c r="HY9" s="1" t="s">
        <v>56</v>
      </c>
    </row>
    <row r="10" spans="111:233" ht="12.75">
      <c r="DG10">
        <v>4</v>
      </c>
      <c r="DH10" s="1" t="s">
        <v>58</v>
      </c>
      <c r="DI10" s="1" t="s">
        <v>80</v>
      </c>
      <c r="DJ10" s="1" t="s">
        <v>81</v>
      </c>
      <c r="DK10" s="1" t="s">
        <v>65</v>
      </c>
      <c r="DL10" s="1" t="s">
        <v>55</v>
      </c>
      <c r="DM10" s="1" t="s">
        <v>51</v>
      </c>
      <c r="DN10" s="1" t="s">
        <v>52</v>
      </c>
      <c r="DO10" s="1" t="s">
        <v>52</v>
      </c>
      <c r="DP10" s="1" t="s">
        <v>51</v>
      </c>
      <c r="DQ10" s="1" t="s">
        <v>51</v>
      </c>
      <c r="DR10" s="1" t="s">
        <v>51</v>
      </c>
      <c r="HW10">
        <v>4</v>
      </c>
      <c r="HX10" s="1" t="s">
        <v>100</v>
      </c>
      <c r="HY10" s="1" t="s">
        <v>103</v>
      </c>
    </row>
    <row r="11" spans="111:233" ht="12.75">
      <c r="DG11">
        <v>4</v>
      </c>
      <c r="DH11" s="1" t="s">
        <v>58</v>
      </c>
      <c r="DI11" s="1" t="s">
        <v>82</v>
      </c>
      <c r="DJ11" s="1" t="s">
        <v>144</v>
      </c>
      <c r="DK11" s="1" t="s">
        <v>65</v>
      </c>
      <c r="DL11" s="1" t="s">
        <v>55</v>
      </c>
      <c r="DM11" s="1" t="s">
        <v>51</v>
      </c>
      <c r="DN11" s="1" t="s">
        <v>52</v>
      </c>
      <c r="DO11" s="1" t="s">
        <v>52</v>
      </c>
      <c r="DP11" s="1" t="s">
        <v>51</v>
      </c>
      <c r="DQ11" s="1" t="s">
        <v>51</v>
      </c>
      <c r="DR11" s="1" t="s">
        <v>51</v>
      </c>
      <c r="HW11">
        <v>4</v>
      </c>
      <c r="HX11" s="1" t="s">
        <v>135</v>
      </c>
      <c r="HY11" s="1" t="s">
        <v>23</v>
      </c>
    </row>
    <row r="12" spans="111:233" ht="12.75">
      <c r="DG12">
        <v>4</v>
      </c>
      <c r="DH12" s="1" t="s">
        <v>58</v>
      </c>
      <c r="DI12" s="1" t="s">
        <v>84</v>
      </c>
      <c r="DJ12" s="1" t="s">
        <v>145</v>
      </c>
      <c r="DK12" s="1" t="s">
        <v>65</v>
      </c>
      <c r="DL12" s="1" t="s">
        <v>55</v>
      </c>
      <c r="DM12" s="1" t="s">
        <v>51</v>
      </c>
      <c r="DN12" s="1" t="s">
        <v>52</v>
      </c>
      <c r="DO12" s="1" t="s">
        <v>52</v>
      </c>
      <c r="DP12" s="1" t="s">
        <v>51</v>
      </c>
      <c r="DQ12" s="1" t="s">
        <v>51</v>
      </c>
      <c r="DR12" s="1" t="s">
        <v>51</v>
      </c>
      <c r="HW12">
        <v>4</v>
      </c>
      <c r="HX12" s="1" t="s">
        <v>106</v>
      </c>
      <c r="HY12" s="1" t="s">
        <v>51</v>
      </c>
    </row>
    <row r="13" spans="111:233" ht="12.75">
      <c r="DG13">
        <v>4</v>
      </c>
      <c r="DH13" s="1" t="s">
        <v>58</v>
      </c>
      <c r="DI13" s="1" t="s">
        <v>86</v>
      </c>
      <c r="DJ13" s="1" t="s">
        <v>36</v>
      </c>
      <c r="DK13" s="1" t="s">
        <v>65</v>
      </c>
      <c r="DL13" s="1" t="s">
        <v>55</v>
      </c>
      <c r="DM13" s="1" t="s">
        <v>51</v>
      </c>
      <c r="DN13" s="1" t="s">
        <v>52</v>
      </c>
      <c r="DO13" s="1" t="s">
        <v>52</v>
      </c>
      <c r="DP13" s="1" t="s">
        <v>51</v>
      </c>
      <c r="DQ13" s="1" t="s">
        <v>51</v>
      </c>
      <c r="DR13" s="1" t="s">
        <v>51</v>
      </c>
      <c r="HW13">
        <v>4</v>
      </c>
      <c r="HX13" s="1" t="s">
        <v>109</v>
      </c>
      <c r="HY13" s="1" t="s">
        <v>51</v>
      </c>
    </row>
    <row r="14" spans="111:233" ht="12.75">
      <c r="DG14">
        <v>4</v>
      </c>
      <c r="DH14" s="1" t="s">
        <v>58</v>
      </c>
      <c r="DI14" s="1" t="s">
        <v>88</v>
      </c>
      <c r="DJ14" s="1" t="s">
        <v>37</v>
      </c>
      <c r="DK14" s="1" t="s">
        <v>65</v>
      </c>
      <c r="DL14" s="1" t="s">
        <v>55</v>
      </c>
      <c r="DM14" s="1" t="s">
        <v>51</v>
      </c>
      <c r="DN14" s="1" t="s">
        <v>52</v>
      </c>
      <c r="DO14" s="1" t="s">
        <v>52</v>
      </c>
      <c r="DP14" s="1" t="s">
        <v>51</v>
      </c>
      <c r="DQ14" s="1" t="s">
        <v>51</v>
      </c>
      <c r="DR14" s="1" t="s">
        <v>51</v>
      </c>
      <c r="HW14">
        <v>4</v>
      </c>
      <c r="HX14" s="1" t="s">
        <v>112</v>
      </c>
      <c r="HY14" s="1" t="s">
        <v>51</v>
      </c>
    </row>
    <row r="15" spans="111:233" ht="12.75">
      <c r="DG15">
        <v>4</v>
      </c>
      <c r="DH15" s="1" t="s">
        <v>58</v>
      </c>
      <c r="DI15" s="1" t="s">
        <v>90</v>
      </c>
      <c r="DJ15" s="1" t="s">
        <v>38</v>
      </c>
      <c r="DK15" s="1" t="s">
        <v>65</v>
      </c>
      <c r="DL15" s="1" t="s">
        <v>55</v>
      </c>
      <c r="DM15" s="1" t="s">
        <v>51</v>
      </c>
      <c r="DN15" s="1" t="s">
        <v>52</v>
      </c>
      <c r="DO15" s="1" t="s">
        <v>52</v>
      </c>
      <c r="DP15" s="1" t="s">
        <v>51</v>
      </c>
      <c r="DQ15" s="1" t="s">
        <v>51</v>
      </c>
      <c r="DR15" s="1" t="s">
        <v>51</v>
      </c>
      <c r="HW15">
        <v>4</v>
      </c>
      <c r="HX15" s="1" t="s">
        <v>113</v>
      </c>
      <c r="HY15" s="1" t="s">
        <v>51</v>
      </c>
    </row>
    <row r="16" spans="111:233" ht="12.75">
      <c r="DG16">
        <v>4</v>
      </c>
      <c r="DH16" s="1" t="s">
        <v>58</v>
      </c>
      <c r="DI16" s="1" t="s">
        <v>92</v>
      </c>
      <c r="DJ16" s="1" t="s">
        <v>83</v>
      </c>
      <c r="DK16" s="1" t="s">
        <v>65</v>
      </c>
      <c r="DL16" s="1" t="s">
        <v>55</v>
      </c>
      <c r="DM16" s="1" t="s">
        <v>51</v>
      </c>
      <c r="DN16" s="1" t="s">
        <v>52</v>
      </c>
      <c r="DO16" s="1" t="s">
        <v>52</v>
      </c>
      <c r="DP16" s="1" t="s">
        <v>51</v>
      </c>
      <c r="DQ16" s="1" t="s">
        <v>51</v>
      </c>
      <c r="DR16" s="1" t="s">
        <v>51</v>
      </c>
      <c r="HW16">
        <v>4</v>
      </c>
      <c r="HX16" s="1" t="s">
        <v>114</v>
      </c>
      <c r="HY16" s="1" t="s">
        <v>55</v>
      </c>
    </row>
    <row r="17" spans="111:233" ht="12.75">
      <c r="DG17">
        <v>4</v>
      </c>
      <c r="DH17" s="1" t="s">
        <v>58</v>
      </c>
      <c r="DI17" s="1" t="s">
        <v>93</v>
      </c>
      <c r="DJ17" s="1" t="s">
        <v>85</v>
      </c>
      <c r="DK17" s="1" t="s">
        <v>65</v>
      </c>
      <c r="DL17" s="1" t="s">
        <v>55</v>
      </c>
      <c r="DM17" s="1" t="s">
        <v>51</v>
      </c>
      <c r="DN17" s="1" t="s">
        <v>52</v>
      </c>
      <c r="DO17" s="1" t="s">
        <v>52</v>
      </c>
      <c r="DP17" s="1" t="s">
        <v>51</v>
      </c>
      <c r="DQ17" s="1" t="s">
        <v>51</v>
      </c>
      <c r="DR17" s="1" t="s">
        <v>51</v>
      </c>
      <c r="HW17">
        <v>4</v>
      </c>
      <c r="HX17" s="1" t="s">
        <v>115</v>
      </c>
      <c r="HY17" s="1" t="s">
        <v>51</v>
      </c>
    </row>
    <row r="18" spans="111:233" ht="12.75">
      <c r="DG18">
        <v>4</v>
      </c>
      <c r="DH18" s="1" t="s">
        <v>58</v>
      </c>
      <c r="DI18" s="1" t="s">
        <v>94</v>
      </c>
      <c r="DJ18" s="1" t="s">
        <v>87</v>
      </c>
      <c r="DK18" s="1" t="s">
        <v>65</v>
      </c>
      <c r="DL18" s="1" t="s">
        <v>55</v>
      </c>
      <c r="DM18" s="1" t="s">
        <v>51</v>
      </c>
      <c r="DN18" s="1" t="s">
        <v>52</v>
      </c>
      <c r="DO18" s="1" t="s">
        <v>52</v>
      </c>
      <c r="DP18" s="1" t="s">
        <v>51</v>
      </c>
      <c r="DQ18" s="1" t="s">
        <v>51</v>
      </c>
      <c r="DR18" s="1" t="s">
        <v>51</v>
      </c>
      <c r="HW18">
        <v>4</v>
      </c>
      <c r="HX18" s="1" t="s">
        <v>116</v>
      </c>
      <c r="HY18" s="1" t="s">
        <v>57</v>
      </c>
    </row>
    <row r="19" spans="111:233" ht="12.75">
      <c r="DG19">
        <v>4</v>
      </c>
      <c r="DH19" s="1" t="s">
        <v>58</v>
      </c>
      <c r="DI19" s="1" t="s">
        <v>95</v>
      </c>
      <c r="DJ19" s="1" t="s">
        <v>89</v>
      </c>
      <c r="DK19" s="1" t="s">
        <v>65</v>
      </c>
      <c r="DL19" s="1" t="s">
        <v>55</v>
      </c>
      <c r="DM19" s="1" t="s">
        <v>51</v>
      </c>
      <c r="DN19" s="1" t="s">
        <v>52</v>
      </c>
      <c r="DO19" s="1" t="s">
        <v>52</v>
      </c>
      <c r="DP19" s="1" t="s">
        <v>51</v>
      </c>
      <c r="DQ19" s="1" t="s">
        <v>51</v>
      </c>
      <c r="DR19" s="1" t="s">
        <v>51</v>
      </c>
      <c r="HW19">
        <v>4</v>
      </c>
      <c r="HX19" s="1" t="s">
        <v>117</v>
      </c>
      <c r="HY19" s="1" t="s">
        <v>52</v>
      </c>
    </row>
    <row r="20" spans="111:233" ht="12.75">
      <c r="DG20">
        <v>4</v>
      </c>
      <c r="DH20" s="1" t="s">
        <v>58</v>
      </c>
      <c r="DI20" s="1" t="s">
        <v>96</v>
      </c>
      <c r="DJ20" s="1" t="s">
        <v>91</v>
      </c>
      <c r="DK20" s="1" t="s">
        <v>65</v>
      </c>
      <c r="DL20" s="1" t="s">
        <v>55</v>
      </c>
      <c r="DM20" s="1" t="s">
        <v>51</v>
      </c>
      <c r="DN20" s="1" t="s">
        <v>52</v>
      </c>
      <c r="DO20" s="1" t="s">
        <v>52</v>
      </c>
      <c r="DP20" s="1" t="s">
        <v>51</v>
      </c>
      <c r="DQ20" s="1" t="s">
        <v>51</v>
      </c>
      <c r="DR20" s="1" t="s">
        <v>51</v>
      </c>
      <c r="HW20">
        <v>4</v>
      </c>
      <c r="HX20" s="1" t="s">
        <v>110</v>
      </c>
      <c r="HY20" s="1" t="s">
        <v>52</v>
      </c>
    </row>
    <row r="21" spans="111:233" ht="12.75">
      <c r="DG21">
        <v>4</v>
      </c>
      <c r="DH21" s="1" t="s">
        <v>70</v>
      </c>
      <c r="DI21" s="1" t="s">
        <v>97</v>
      </c>
      <c r="DJ21" s="1" t="s">
        <v>98</v>
      </c>
      <c r="DK21" s="1" t="s">
        <v>65</v>
      </c>
      <c r="DL21" s="1" t="s">
        <v>55</v>
      </c>
      <c r="DM21" s="1" t="s">
        <v>51</v>
      </c>
      <c r="DN21" s="1" t="s">
        <v>52</v>
      </c>
      <c r="DO21" s="1" t="s">
        <v>52</v>
      </c>
      <c r="DP21" s="1" t="s">
        <v>51</v>
      </c>
      <c r="DQ21" s="1" t="s">
        <v>51</v>
      </c>
      <c r="DR21" s="1" t="s">
        <v>51</v>
      </c>
      <c r="HW21">
        <v>4</v>
      </c>
      <c r="HX21" s="1" t="s">
        <v>111</v>
      </c>
      <c r="HY21" s="1" t="s">
        <v>51</v>
      </c>
    </row>
    <row r="22" spans="111:233" ht="12.75">
      <c r="DG22">
        <v>4</v>
      </c>
      <c r="DH22" s="1" t="s">
        <v>70</v>
      </c>
      <c r="DI22" s="1" t="s">
        <v>82</v>
      </c>
      <c r="DJ22" s="1" t="s">
        <v>144</v>
      </c>
      <c r="DK22" s="1" t="s">
        <v>65</v>
      </c>
      <c r="DL22" s="1" t="s">
        <v>55</v>
      </c>
      <c r="DM22" s="1" t="s">
        <v>51</v>
      </c>
      <c r="DN22" s="1" t="s">
        <v>52</v>
      </c>
      <c r="DO22" s="1" t="s">
        <v>52</v>
      </c>
      <c r="DP22" s="1" t="s">
        <v>51</v>
      </c>
      <c r="DQ22" s="1" t="s">
        <v>51</v>
      </c>
      <c r="DR22" s="1" t="s">
        <v>51</v>
      </c>
      <c r="HW22">
        <v>4</v>
      </c>
      <c r="HX22" s="1" t="s">
        <v>136</v>
      </c>
      <c r="HY22" s="1" t="s">
        <v>51</v>
      </c>
    </row>
    <row r="23" spans="111:233" ht="12.75">
      <c r="DG23">
        <v>4</v>
      </c>
      <c r="DH23" s="1" t="s">
        <v>70</v>
      </c>
      <c r="DI23" s="1" t="s">
        <v>84</v>
      </c>
      <c r="DJ23" s="1" t="s">
        <v>145</v>
      </c>
      <c r="DK23" s="1" t="s">
        <v>65</v>
      </c>
      <c r="DL23" s="1" t="s">
        <v>55</v>
      </c>
      <c r="DM23" s="1" t="s">
        <v>51</v>
      </c>
      <c r="DN23" s="1" t="s">
        <v>52</v>
      </c>
      <c r="DO23" s="1" t="s">
        <v>52</v>
      </c>
      <c r="DP23" s="1" t="s">
        <v>51</v>
      </c>
      <c r="DQ23" s="1" t="s">
        <v>51</v>
      </c>
      <c r="DR23" s="1" t="s">
        <v>51</v>
      </c>
      <c r="HW23">
        <v>4</v>
      </c>
      <c r="HX23" s="1" t="s">
        <v>118</v>
      </c>
      <c r="HY23" s="1" t="s">
        <v>51</v>
      </c>
    </row>
    <row r="24" spans="111:233" ht="12.75">
      <c r="DG24">
        <v>4</v>
      </c>
      <c r="DH24" s="1" t="s">
        <v>70</v>
      </c>
      <c r="DI24" s="1" t="s">
        <v>86</v>
      </c>
      <c r="DJ24" s="1" t="s">
        <v>36</v>
      </c>
      <c r="DK24" s="1" t="s">
        <v>65</v>
      </c>
      <c r="DL24" s="1" t="s">
        <v>55</v>
      </c>
      <c r="DM24" s="1" t="s">
        <v>51</v>
      </c>
      <c r="DN24" s="1" t="s">
        <v>52</v>
      </c>
      <c r="DO24" s="1" t="s">
        <v>52</v>
      </c>
      <c r="DP24" s="1" t="s">
        <v>51</v>
      </c>
      <c r="DQ24" s="1" t="s">
        <v>51</v>
      </c>
      <c r="DR24" s="1" t="s">
        <v>51</v>
      </c>
      <c r="HW24">
        <v>4</v>
      </c>
      <c r="HX24" s="1" t="s">
        <v>119</v>
      </c>
      <c r="HY24" s="1" t="s">
        <v>51</v>
      </c>
    </row>
    <row r="25" spans="111:233" ht="12.75">
      <c r="DG25">
        <v>4</v>
      </c>
      <c r="DH25" s="1" t="s">
        <v>70</v>
      </c>
      <c r="DI25" s="1" t="s">
        <v>88</v>
      </c>
      <c r="DJ25" s="1" t="s">
        <v>37</v>
      </c>
      <c r="DK25" s="1" t="s">
        <v>65</v>
      </c>
      <c r="DL25" s="1" t="s">
        <v>55</v>
      </c>
      <c r="DM25" s="1" t="s">
        <v>51</v>
      </c>
      <c r="DN25" s="1" t="s">
        <v>52</v>
      </c>
      <c r="DO25" s="1" t="s">
        <v>52</v>
      </c>
      <c r="DP25" s="1" t="s">
        <v>51</v>
      </c>
      <c r="DQ25" s="1" t="s">
        <v>51</v>
      </c>
      <c r="DR25" s="1" t="s">
        <v>51</v>
      </c>
      <c r="HW25">
        <v>4</v>
      </c>
      <c r="HX25" s="1" t="s">
        <v>120</v>
      </c>
      <c r="HY25" s="1" t="s">
        <v>51</v>
      </c>
    </row>
    <row r="26" spans="111:233" ht="12.75">
      <c r="DG26">
        <v>4</v>
      </c>
      <c r="DH26" s="1" t="s">
        <v>70</v>
      </c>
      <c r="DI26" s="1" t="s">
        <v>90</v>
      </c>
      <c r="DJ26" s="1" t="s">
        <v>38</v>
      </c>
      <c r="DK26" s="1" t="s">
        <v>65</v>
      </c>
      <c r="DL26" s="1" t="s">
        <v>55</v>
      </c>
      <c r="DM26" s="1" t="s">
        <v>51</v>
      </c>
      <c r="DN26" s="1" t="s">
        <v>52</v>
      </c>
      <c r="DO26" s="1" t="s">
        <v>52</v>
      </c>
      <c r="DP26" s="1" t="s">
        <v>51</v>
      </c>
      <c r="DQ26" s="1" t="s">
        <v>51</v>
      </c>
      <c r="DR26" s="1" t="s">
        <v>51</v>
      </c>
      <c r="HW26">
        <v>4</v>
      </c>
      <c r="HX26" s="1" t="s">
        <v>108</v>
      </c>
      <c r="HY26" s="1" t="s">
        <v>20</v>
      </c>
    </row>
    <row r="27" spans="111:233" ht="12.75">
      <c r="DG27">
        <v>4</v>
      </c>
      <c r="DH27" s="1" t="s">
        <v>70</v>
      </c>
      <c r="DI27" s="1" t="s">
        <v>92</v>
      </c>
      <c r="DJ27" s="1" t="s">
        <v>83</v>
      </c>
      <c r="DK27" s="1" t="s">
        <v>65</v>
      </c>
      <c r="DL27" s="1" t="s">
        <v>55</v>
      </c>
      <c r="DM27" s="1" t="s">
        <v>51</v>
      </c>
      <c r="DN27" s="1" t="s">
        <v>52</v>
      </c>
      <c r="DO27" s="1" t="s">
        <v>52</v>
      </c>
      <c r="DP27" s="1" t="s">
        <v>51</v>
      </c>
      <c r="DQ27" s="1" t="s">
        <v>51</v>
      </c>
      <c r="DR27" s="1" t="s">
        <v>51</v>
      </c>
      <c r="HW27">
        <v>4</v>
      </c>
      <c r="HX27" s="1" t="s">
        <v>121</v>
      </c>
      <c r="HY27" s="1" t="s">
        <v>35</v>
      </c>
    </row>
    <row r="28" spans="111:233" ht="12.75">
      <c r="DG28">
        <v>4</v>
      </c>
      <c r="DH28" s="1" t="s">
        <v>70</v>
      </c>
      <c r="DI28" s="1" t="s">
        <v>93</v>
      </c>
      <c r="DJ28" s="1" t="s">
        <v>85</v>
      </c>
      <c r="DK28" s="1" t="s">
        <v>65</v>
      </c>
      <c r="DL28" s="1" t="s">
        <v>55</v>
      </c>
      <c r="DM28" s="1" t="s">
        <v>51</v>
      </c>
      <c r="DN28" s="1" t="s">
        <v>52</v>
      </c>
      <c r="DO28" s="1" t="s">
        <v>52</v>
      </c>
      <c r="DP28" s="1" t="s">
        <v>51</v>
      </c>
      <c r="DQ28" s="1" t="s">
        <v>51</v>
      </c>
      <c r="DR28" s="1" t="s">
        <v>51</v>
      </c>
      <c r="HW28">
        <v>4</v>
      </c>
      <c r="HX28" s="1" t="s">
        <v>122</v>
      </c>
      <c r="HY28" s="1" t="s">
        <v>51</v>
      </c>
    </row>
    <row r="29" spans="111:233" ht="12.75">
      <c r="DG29">
        <v>4</v>
      </c>
      <c r="DH29" s="1" t="s">
        <v>70</v>
      </c>
      <c r="DI29" s="1" t="s">
        <v>94</v>
      </c>
      <c r="DJ29" s="1" t="s">
        <v>87</v>
      </c>
      <c r="DK29" s="1" t="s">
        <v>65</v>
      </c>
      <c r="DL29" s="1" t="s">
        <v>55</v>
      </c>
      <c r="DM29" s="1" t="s">
        <v>51</v>
      </c>
      <c r="DN29" s="1" t="s">
        <v>52</v>
      </c>
      <c r="DO29" s="1" t="s">
        <v>52</v>
      </c>
      <c r="DP29" s="1" t="s">
        <v>51</v>
      </c>
      <c r="DQ29" s="1" t="s">
        <v>51</v>
      </c>
      <c r="DR29" s="1" t="s">
        <v>51</v>
      </c>
      <c r="HW29">
        <v>4</v>
      </c>
      <c r="HX29" s="1" t="s">
        <v>123</v>
      </c>
      <c r="HY29" s="1" t="s">
        <v>51</v>
      </c>
    </row>
    <row r="30" spans="111:233" ht="12.75">
      <c r="DG30">
        <v>4</v>
      </c>
      <c r="DH30" s="1" t="s">
        <v>70</v>
      </c>
      <c r="DI30" s="1" t="s">
        <v>95</v>
      </c>
      <c r="DJ30" s="1" t="s">
        <v>89</v>
      </c>
      <c r="DK30" s="1" t="s">
        <v>65</v>
      </c>
      <c r="DL30" s="1" t="s">
        <v>55</v>
      </c>
      <c r="DM30" s="1" t="s">
        <v>51</v>
      </c>
      <c r="DN30" s="1" t="s">
        <v>52</v>
      </c>
      <c r="DO30" s="1" t="s">
        <v>52</v>
      </c>
      <c r="DP30" s="1" t="s">
        <v>51</v>
      </c>
      <c r="DQ30" s="1" t="s">
        <v>51</v>
      </c>
      <c r="DR30" s="1" t="s">
        <v>51</v>
      </c>
      <c r="HW30">
        <v>4</v>
      </c>
      <c r="HX30" s="1" t="s">
        <v>124</v>
      </c>
      <c r="HY30" s="1" t="s">
        <v>52</v>
      </c>
    </row>
    <row r="31" spans="111:233" ht="12.75">
      <c r="DG31">
        <v>4</v>
      </c>
      <c r="DH31" s="1" t="s">
        <v>70</v>
      </c>
      <c r="DI31" s="1" t="s">
        <v>96</v>
      </c>
      <c r="DJ31" s="1" t="s">
        <v>91</v>
      </c>
      <c r="DK31" s="1" t="s">
        <v>65</v>
      </c>
      <c r="DL31" s="1" t="s">
        <v>55</v>
      </c>
      <c r="DM31" s="1" t="s">
        <v>51</v>
      </c>
      <c r="DN31" s="1" t="s">
        <v>52</v>
      </c>
      <c r="DO31" s="1" t="s">
        <v>52</v>
      </c>
      <c r="DP31" s="1" t="s">
        <v>51</v>
      </c>
      <c r="DQ31" s="1" t="s">
        <v>51</v>
      </c>
      <c r="DR31" s="1" t="s">
        <v>51</v>
      </c>
      <c r="HW31">
        <v>4</v>
      </c>
      <c r="HX31" s="1" t="s">
        <v>125</v>
      </c>
      <c r="HY31" s="1" t="s">
        <v>55</v>
      </c>
    </row>
    <row r="32" spans="231:233" ht="12.75">
      <c r="HW32">
        <v>4</v>
      </c>
      <c r="HX32" s="1" t="s">
        <v>126</v>
      </c>
      <c r="HY32" s="1" t="s">
        <v>55</v>
      </c>
    </row>
    <row r="33" spans="231:233" ht="12.75">
      <c r="HW33">
        <v>4</v>
      </c>
      <c r="HX33" s="1" t="s">
        <v>13</v>
      </c>
      <c r="HY33" s="1" t="s">
        <v>16</v>
      </c>
    </row>
    <row r="34" spans="231:233" ht="12.75">
      <c r="HW34">
        <v>4</v>
      </c>
      <c r="HX34" s="1" t="s">
        <v>127</v>
      </c>
      <c r="HY34" s="1" t="s">
        <v>103</v>
      </c>
    </row>
    <row r="1001" ht="25.5">
      <c r="IR1001" s="3" t="s">
        <v>133</v>
      </c>
    </row>
    <row r="1002" ht="38.25">
      <c r="IR1002" s="3" t="s">
        <v>134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676"/>
  <sheetViews>
    <sheetView showGridLines="0" tabSelected="1" zoomScalePageLayoutView="0" workbookViewId="0" topLeftCell="A1">
      <selection activeCell="K31" sqref="K31"/>
    </sheetView>
  </sheetViews>
  <sheetFormatPr defaultColWidth="9.140625" defaultRowHeight="12.75"/>
  <cols>
    <col min="1" max="1" width="5.421875" style="10" customWidth="1"/>
    <col min="2" max="2" width="44.7109375" style="10" customWidth="1"/>
    <col min="3" max="3" width="15.8515625" style="5" customWidth="1"/>
    <col min="4" max="4" width="14.00390625" style="5" customWidth="1"/>
    <col min="5" max="5" width="13.421875" style="5" customWidth="1"/>
    <col min="6" max="6" width="16.140625" style="5" customWidth="1"/>
    <col min="7" max="7" width="9.8515625" style="5" customWidth="1"/>
    <col min="8" max="8" width="9.57421875" style="5" customWidth="1"/>
    <col min="9" max="16384" width="9.140625" style="5" customWidth="1"/>
  </cols>
  <sheetData>
    <row r="1" spans="1:2" ht="15.75">
      <c r="A1" s="6" t="s">
        <v>313</v>
      </c>
      <c r="B1" s="16"/>
    </row>
    <row r="2" spans="1:8" ht="41.25" customHeight="1">
      <c r="A2" s="30" t="s">
        <v>150</v>
      </c>
      <c r="B2" s="30"/>
      <c r="C2" s="7" t="s">
        <v>316</v>
      </c>
      <c r="D2" s="7" t="s">
        <v>314</v>
      </c>
      <c r="E2" s="7" t="s">
        <v>315</v>
      </c>
      <c r="F2" s="7" t="s">
        <v>317</v>
      </c>
      <c r="G2" s="7" t="s">
        <v>149</v>
      </c>
      <c r="H2" s="7" t="s">
        <v>149</v>
      </c>
    </row>
    <row r="3" spans="1:8" s="9" customFormat="1" ht="14.25" customHeight="1">
      <c r="A3" s="11"/>
      <c r="B3" s="8">
        <v>1</v>
      </c>
      <c r="C3" s="8">
        <v>2</v>
      </c>
      <c r="D3" s="8">
        <v>3</v>
      </c>
      <c r="E3" s="8">
        <v>4</v>
      </c>
      <c r="F3" s="8">
        <v>5</v>
      </c>
      <c r="G3" s="8" t="s">
        <v>152</v>
      </c>
      <c r="H3" s="8" t="s">
        <v>151</v>
      </c>
    </row>
    <row r="4" spans="1:8" s="4" customFormat="1" ht="12.75">
      <c r="A4" s="31"/>
      <c r="B4" s="15" t="s">
        <v>320</v>
      </c>
      <c r="C4" s="32">
        <f>C8-C45+C5+C6</f>
        <v>191530270.01000214</v>
      </c>
      <c r="D4" s="33">
        <f>D8-D45+D5+D6</f>
        <v>1264545308</v>
      </c>
      <c r="E4" s="33">
        <f>E8-E45+E5+E6</f>
        <v>1264545308</v>
      </c>
      <c r="F4" s="32">
        <f>F8-F45+F5+F6</f>
        <v>-49593702.92000198</v>
      </c>
      <c r="G4" s="29">
        <f>F4/C4*100</f>
        <v>-25.893402080732248</v>
      </c>
      <c r="H4" s="29">
        <f>F4/E4*100</f>
        <v>-3.921860498493264</v>
      </c>
    </row>
    <row r="5" spans="1:8" s="4" customFormat="1" ht="12.75">
      <c r="A5" s="31"/>
      <c r="B5" s="15" t="s">
        <v>321</v>
      </c>
      <c r="C5" s="32">
        <v>1617019185.66</v>
      </c>
      <c r="D5" s="33">
        <v>4593677394</v>
      </c>
      <c r="E5" s="33">
        <v>4593677394</v>
      </c>
      <c r="F5" s="32">
        <v>2530422786.81</v>
      </c>
      <c r="G5" s="29">
        <f>F5/C5*100</f>
        <v>156.48687469203938</v>
      </c>
      <c r="H5" s="29">
        <f>F5/E5*100</f>
        <v>55.08490409263598</v>
      </c>
    </row>
    <row r="6" spans="1:8" s="4" customFormat="1" ht="12.75">
      <c r="A6" s="31"/>
      <c r="B6" s="15" t="s">
        <v>322</v>
      </c>
      <c r="C6" s="32">
        <v>-5796192086.75</v>
      </c>
      <c r="D6" s="33">
        <v>-6946308718</v>
      </c>
      <c r="E6" s="33">
        <v>-6946308718</v>
      </c>
      <c r="F6" s="32">
        <v>-7763504631.92</v>
      </c>
      <c r="G6" s="29">
        <f>F6/C6*100</f>
        <v>133.94146563339825</v>
      </c>
      <c r="H6" s="29">
        <f>F6/E6*100</f>
        <v>111.76446292694129</v>
      </c>
    </row>
    <row r="7" spans="1:8" s="4" customFormat="1" ht="12.75">
      <c r="A7" s="31"/>
      <c r="B7" s="31"/>
      <c r="C7" s="32"/>
      <c r="D7" s="34"/>
      <c r="E7" s="34"/>
      <c r="F7" s="32"/>
      <c r="G7" s="32"/>
      <c r="H7" s="34"/>
    </row>
    <row r="8" spans="1:8" s="4" customFormat="1" ht="25.5">
      <c r="A8" s="12" t="s">
        <v>153</v>
      </c>
      <c r="B8" s="15" t="s">
        <v>318</v>
      </c>
      <c r="C8" s="29">
        <f>C9+C25+C31+C38</f>
        <v>25678386124.300003</v>
      </c>
      <c r="D8" s="35">
        <v>36499299312</v>
      </c>
      <c r="E8" s="35">
        <v>36499299312</v>
      </c>
      <c r="F8" s="29">
        <f>F9+F25+F31+F38</f>
        <v>35446845391.72</v>
      </c>
      <c r="G8" s="29">
        <f>F8/C8*100</f>
        <v>138.0415623479386</v>
      </c>
      <c r="H8" s="29">
        <f>F8/E8*100</f>
        <v>97.11650924779813</v>
      </c>
    </row>
    <row r="9" spans="1:8" s="4" customFormat="1" ht="12.75">
      <c r="A9" s="13" t="s">
        <v>154</v>
      </c>
      <c r="B9" s="17" t="s">
        <v>155</v>
      </c>
      <c r="C9" s="29">
        <f>C10+C12+C14+C17+C22</f>
        <v>1164707607.54</v>
      </c>
      <c r="D9" s="35">
        <v>393419658</v>
      </c>
      <c r="E9" s="35">
        <v>393419658</v>
      </c>
      <c r="F9" s="29">
        <f>F10+F12+F14+F17+F22</f>
        <v>839804878.0699999</v>
      </c>
      <c r="G9" s="29">
        <f>F9/C9*100</f>
        <v>72.10435242573602</v>
      </c>
      <c r="H9" s="29">
        <f>F9/E9*100</f>
        <v>213.46286617685993</v>
      </c>
    </row>
    <row r="10" spans="1:8" ht="25.5">
      <c r="A10" s="14" t="s">
        <v>156</v>
      </c>
      <c r="B10" s="18" t="s">
        <v>157</v>
      </c>
      <c r="C10" s="27">
        <v>134909364.16</v>
      </c>
      <c r="D10" s="36">
        <v>104269658</v>
      </c>
      <c r="E10" s="36">
        <v>104269658</v>
      </c>
      <c r="F10" s="27">
        <v>131394477.4</v>
      </c>
      <c r="G10" s="27">
        <v>97.3946309940121</v>
      </c>
      <c r="H10" s="27">
        <v>126.014106040321</v>
      </c>
    </row>
    <row r="11" spans="1:8" ht="25.5">
      <c r="A11" s="14" t="s">
        <v>194</v>
      </c>
      <c r="B11" s="18" t="s">
        <v>195</v>
      </c>
      <c r="C11" s="27">
        <v>134909364.16</v>
      </c>
      <c r="D11" s="37"/>
      <c r="E11" s="37"/>
      <c r="F11" s="27">
        <v>131394477.4</v>
      </c>
      <c r="G11" s="27">
        <v>97.3946309940121</v>
      </c>
      <c r="H11" s="37"/>
    </row>
    <row r="12" spans="1:8" ht="25.5">
      <c r="A12" s="14" t="s">
        <v>158</v>
      </c>
      <c r="B12" s="18" t="s">
        <v>159</v>
      </c>
      <c r="C12" s="27">
        <v>1615694.4</v>
      </c>
      <c r="D12" s="36">
        <v>1500000</v>
      </c>
      <c r="E12" s="36">
        <v>1500000</v>
      </c>
      <c r="F12" s="27">
        <v>1615494.93</v>
      </c>
      <c r="G12" s="27">
        <v>99.9876542247098</v>
      </c>
      <c r="H12" s="27">
        <v>107.699662</v>
      </c>
    </row>
    <row r="13" spans="1:8" ht="25.5">
      <c r="A13" s="14" t="s">
        <v>196</v>
      </c>
      <c r="B13" s="18" t="s">
        <v>197</v>
      </c>
      <c r="C13" s="27">
        <v>1615694.4</v>
      </c>
      <c r="D13" s="37"/>
      <c r="E13" s="37"/>
      <c r="F13" s="27">
        <v>1615494.93</v>
      </c>
      <c r="G13" s="27">
        <v>99.9876542247098</v>
      </c>
      <c r="H13" s="37"/>
    </row>
    <row r="14" spans="1:8" ht="25.5">
      <c r="A14" s="14" t="s">
        <v>217</v>
      </c>
      <c r="B14" s="18" t="s">
        <v>218</v>
      </c>
      <c r="C14" s="27">
        <v>79807622.51</v>
      </c>
      <c r="D14" s="36">
        <v>130650000</v>
      </c>
      <c r="E14" s="36">
        <v>130650000</v>
      </c>
      <c r="F14" s="27">
        <f>F15+F16</f>
        <v>255609020.20999998</v>
      </c>
      <c r="G14" s="27">
        <f>F14/C14*100</f>
        <v>320.2814620595568</v>
      </c>
      <c r="H14" s="27">
        <f>F14/E14*100</f>
        <v>195.64410272483735</v>
      </c>
    </row>
    <row r="15" spans="1:13" ht="25.5">
      <c r="A15" s="14" t="s">
        <v>219</v>
      </c>
      <c r="B15" s="18" t="s">
        <v>220</v>
      </c>
      <c r="C15" s="27">
        <v>72354555.22</v>
      </c>
      <c r="D15" s="37"/>
      <c r="E15" s="37"/>
      <c r="F15" s="27">
        <v>239636187.79</v>
      </c>
      <c r="G15" s="27">
        <f>F15/C15*100</f>
        <v>331.1970988714759</v>
      </c>
      <c r="H15" s="37"/>
      <c r="M15" s="28"/>
    </row>
    <row r="16" spans="1:8" ht="12.75">
      <c r="A16" s="14" t="s">
        <v>221</v>
      </c>
      <c r="B16" s="18" t="s">
        <v>222</v>
      </c>
      <c r="C16" s="27">
        <v>7453067.29</v>
      </c>
      <c r="D16" s="37"/>
      <c r="E16" s="37"/>
      <c r="F16" s="27">
        <v>15972832.42</v>
      </c>
      <c r="G16" s="27">
        <v>214.312199239516</v>
      </c>
      <c r="H16" s="37"/>
    </row>
    <row r="17" spans="1:8" ht="12.75">
      <c r="A17" s="14" t="s">
        <v>223</v>
      </c>
      <c r="B17" s="18" t="s">
        <v>224</v>
      </c>
      <c r="C17" s="27">
        <v>322443856.47</v>
      </c>
      <c r="D17" s="36">
        <v>157000000</v>
      </c>
      <c r="E17" s="36">
        <v>157000000</v>
      </c>
      <c r="F17" s="27">
        <v>236042135.6</v>
      </c>
      <c r="G17" s="27">
        <v>73.2041038660513</v>
      </c>
      <c r="H17" s="27">
        <v>150.345309299363</v>
      </c>
    </row>
    <row r="18" spans="1:8" ht="12.75">
      <c r="A18" s="14" t="s">
        <v>225</v>
      </c>
      <c r="B18" s="18" t="s">
        <v>226</v>
      </c>
      <c r="C18" s="27">
        <v>4276110.73</v>
      </c>
      <c r="D18" s="37"/>
      <c r="E18" s="37"/>
      <c r="F18" s="27">
        <v>4320294.8</v>
      </c>
      <c r="G18" s="27">
        <v>101.033277031159</v>
      </c>
      <c r="H18" s="37"/>
    </row>
    <row r="19" spans="1:8" ht="12.75">
      <c r="A19" s="14" t="s">
        <v>227</v>
      </c>
      <c r="B19" s="18" t="s">
        <v>228</v>
      </c>
      <c r="C19" s="27">
        <v>1316627.1</v>
      </c>
      <c r="D19" s="37"/>
      <c r="E19" s="37"/>
      <c r="F19" s="27">
        <v>1416936.1</v>
      </c>
      <c r="G19" s="27">
        <v>107.618634008065</v>
      </c>
      <c r="H19" s="37"/>
    </row>
    <row r="20" spans="1:8" ht="12.75">
      <c r="A20" s="14" t="s">
        <v>229</v>
      </c>
      <c r="B20" s="18" t="s">
        <v>230</v>
      </c>
      <c r="C20" s="27">
        <v>1751124.89</v>
      </c>
      <c r="D20" s="37"/>
      <c r="E20" s="37"/>
      <c r="F20" s="27">
        <v>1746621.5</v>
      </c>
      <c r="G20" s="27">
        <v>99.7428287367899</v>
      </c>
      <c r="H20" s="37"/>
    </row>
    <row r="21" spans="1:8" ht="25.5">
      <c r="A21" s="14" t="s">
        <v>231</v>
      </c>
      <c r="B21" s="18" t="s">
        <v>232</v>
      </c>
      <c r="C21" s="27">
        <v>315099993.75</v>
      </c>
      <c r="D21" s="37"/>
      <c r="E21" s="37"/>
      <c r="F21" s="27">
        <v>228558283.2</v>
      </c>
      <c r="G21" s="27">
        <v>72.5351595472699</v>
      </c>
      <c r="H21" s="37"/>
    </row>
    <row r="22" spans="1:8" ht="12.75">
      <c r="A22" s="14" t="s">
        <v>233</v>
      </c>
      <c r="B22" s="18" t="s">
        <v>234</v>
      </c>
      <c r="C22" s="27">
        <f>C23+C24</f>
        <v>625931070</v>
      </c>
      <c r="D22" s="37"/>
      <c r="E22" s="37"/>
      <c r="F22" s="27">
        <v>215143749.93</v>
      </c>
      <c r="G22" s="27">
        <v>16295.929491831</v>
      </c>
      <c r="H22" s="37"/>
    </row>
    <row r="23" spans="1:8" ht="25.5">
      <c r="A23" s="14" t="s">
        <v>235</v>
      </c>
      <c r="B23" s="18" t="s">
        <v>236</v>
      </c>
      <c r="C23" s="27">
        <v>624610840</v>
      </c>
      <c r="D23" s="37"/>
      <c r="E23" s="37"/>
      <c r="F23" s="27">
        <v>214072772.38</v>
      </c>
      <c r="G23" s="37"/>
      <c r="H23" s="37"/>
    </row>
    <row r="24" spans="1:8" ht="12.75">
      <c r="A24" s="14" t="s">
        <v>237</v>
      </c>
      <c r="B24" s="18" t="s">
        <v>238</v>
      </c>
      <c r="C24" s="27">
        <v>1320230</v>
      </c>
      <c r="D24" s="37"/>
      <c r="E24" s="37"/>
      <c r="F24" s="27">
        <v>1070977.55</v>
      </c>
      <c r="G24" s="27">
        <v>81.1205282412913</v>
      </c>
      <c r="H24" s="37"/>
    </row>
    <row r="25" spans="1:8" s="4" customFormat="1" ht="12.75">
      <c r="A25" s="13" t="s">
        <v>160</v>
      </c>
      <c r="B25" s="17" t="s">
        <v>161</v>
      </c>
      <c r="C25" s="29">
        <f>C26+C28</f>
        <v>17719371146.13</v>
      </c>
      <c r="D25" s="35">
        <v>29809040000</v>
      </c>
      <c r="E25" s="35">
        <v>29809040000</v>
      </c>
      <c r="F25" s="29">
        <f>F26+F28</f>
        <v>30806039000</v>
      </c>
      <c r="G25" s="29">
        <f>F25/C25*100</f>
        <v>173.855148390682</v>
      </c>
      <c r="H25" s="29">
        <f>F25/E25*100</f>
        <v>103.34461961874652</v>
      </c>
    </row>
    <row r="26" spans="1:16" s="4" customFormat="1" ht="15.75">
      <c r="A26" s="38">
        <v>821</v>
      </c>
      <c r="B26" s="18" t="s">
        <v>323</v>
      </c>
      <c r="C26" s="27">
        <f>C27</f>
        <v>1688181146.13</v>
      </c>
      <c r="D26" s="36"/>
      <c r="E26" s="36"/>
      <c r="F26" s="27">
        <f>F27</f>
        <v>0</v>
      </c>
      <c r="G26" s="27">
        <f>F26/C26*100</f>
        <v>0</v>
      </c>
      <c r="H26" s="27"/>
      <c r="M26" s="19"/>
      <c r="N26" s="20"/>
      <c r="O26" s="21"/>
      <c r="P26" s="22"/>
    </row>
    <row r="27" spans="1:16" s="4" customFormat="1" ht="15.75">
      <c r="A27" s="38">
        <v>8211</v>
      </c>
      <c r="B27" s="18" t="s">
        <v>324</v>
      </c>
      <c r="C27" s="27">
        <v>1688181146.13</v>
      </c>
      <c r="D27" s="36"/>
      <c r="E27" s="36"/>
      <c r="F27" s="27">
        <v>0</v>
      </c>
      <c r="G27" s="27">
        <f>F27/C27*100</f>
        <v>0</v>
      </c>
      <c r="H27" s="27"/>
      <c r="M27" s="23"/>
      <c r="N27" s="24"/>
      <c r="O27" s="25"/>
      <c r="P27" s="26"/>
    </row>
    <row r="28" spans="1:8" ht="12.75">
      <c r="A28" s="14" t="s">
        <v>162</v>
      </c>
      <c r="B28" s="18" t="s">
        <v>163</v>
      </c>
      <c r="C28" s="27">
        <v>16031190000</v>
      </c>
      <c r="D28" s="36">
        <v>29809040000</v>
      </c>
      <c r="E28" s="36">
        <v>29809040000</v>
      </c>
      <c r="F28" s="27">
        <v>30806039000</v>
      </c>
      <c r="G28" s="27">
        <v>192.163145717816</v>
      </c>
      <c r="H28" s="27">
        <v>103.344619618747</v>
      </c>
    </row>
    <row r="29" spans="1:8" ht="12.75">
      <c r="A29" s="14" t="s">
        <v>198</v>
      </c>
      <c r="B29" s="18" t="s">
        <v>199</v>
      </c>
      <c r="C29" s="27">
        <v>10500000000</v>
      </c>
      <c r="D29" s="37"/>
      <c r="E29" s="37"/>
      <c r="F29" s="27">
        <v>19706999000</v>
      </c>
      <c r="G29" s="27">
        <v>187.685704761905</v>
      </c>
      <c r="H29" s="37"/>
    </row>
    <row r="30" spans="1:8" ht="12.75">
      <c r="A30" s="14" t="s">
        <v>239</v>
      </c>
      <c r="B30" s="18" t="s">
        <v>240</v>
      </c>
      <c r="C30" s="27">
        <v>5531190000</v>
      </c>
      <c r="D30" s="37"/>
      <c r="E30" s="37"/>
      <c r="F30" s="27">
        <v>11099040000</v>
      </c>
      <c r="G30" s="27">
        <v>200.662786850569</v>
      </c>
      <c r="H30" s="37"/>
    </row>
    <row r="31" spans="1:8" s="4" customFormat="1" ht="12.75">
      <c r="A31" s="13" t="s">
        <v>164</v>
      </c>
      <c r="B31" s="17" t="s">
        <v>165</v>
      </c>
      <c r="C31" s="29">
        <v>120106163.56</v>
      </c>
      <c r="D31" s="35">
        <v>501250000</v>
      </c>
      <c r="E31" s="35">
        <v>501250000</v>
      </c>
      <c r="F31" s="29">
        <f>F32+F34+F36</f>
        <v>282176229.56</v>
      </c>
      <c r="G31" s="29">
        <f>F31/C31*100</f>
        <v>234.93900828747778</v>
      </c>
      <c r="H31" s="29">
        <f>F31/E31*100</f>
        <v>56.294509637905236</v>
      </c>
    </row>
    <row r="32" spans="1:8" ht="25.5">
      <c r="A32" s="14" t="s">
        <v>166</v>
      </c>
      <c r="B32" s="18" t="s">
        <v>167</v>
      </c>
      <c r="C32" s="27">
        <v>105973178.76</v>
      </c>
      <c r="D32" s="36">
        <v>501250000</v>
      </c>
      <c r="E32" s="36">
        <v>501250000</v>
      </c>
      <c r="F32" s="27">
        <v>206244592.89</v>
      </c>
      <c r="G32" s="27">
        <v>194.619615362381</v>
      </c>
      <c r="H32" s="27">
        <v>41.146053444389</v>
      </c>
    </row>
    <row r="33" spans="1:8" ht="25.5">
      <c r="A33" s="14" t="s">
        <v>241</v>
      </c>
      <c r="B33" s="18" t="s">
        <v>181</v>
      </c>
      <c r="C33" s="27">
        <v>105973178.76</v>
      </c>
      <c r="D33" s="37"/>
      <c r="E33" s="37"/>
      <c r="F33" s="27">
        <v>206244592.89</v>
      </c>
      <c r="G33" s="27">
        <v>194.619615362381</v>
      </c>
      <c r="H33" s="37"/>
    </row>
    <row r="34" spans="1:8" ht="25.5">
      <c r="A34" s="14" t="s">
        <v>242</v>
      </c>
      <c r="B34" s="18" t="s">
        <v>243</v>
      </c>
      <c r="C34" s="27">
        <v>14132984.8</v>
      </c>
      <c r="D34" s="37"/>
      <c r="E34" s="37"/>
      <c r="F34" s="27">
        <f>F35</f>
        <v>2333525.21</v>
      </c>
      <c r="G34" s="27">
        <f>F34/C34*100</f>
        <v>16.511198752580558</v>
      </c>
      <c r="H34" s="37"/>
    </row>
    <row r="35" spans="1:8" ht="25.5">
      <c r="A35" s="14" t="s">
        <v>244</v>
      </c>
      <c r="B35" s="18" t="s">
        <v>245</v>
      </c>
      <c r="C35" s="27">
        <v>14132984.8</v>
      </c>
      <c r="D35" s="37"/>
      <c r="E35" s="37"/>
      <c r="F35" s="27">
        <v>2333525.21</v>
      </c>
      <c r="G35" s="27">
        <f>F35/C35*100</f>
        <v>16.511198752580558</v>
      </c>
      <c r="H35" s="37"/>
    </row>
    <row r="36" spans="1:8" ht="25.5">
      <c r="A36" s="14" t="s">
        <v>246</v>
      </c>
      <c r="B36" s="18" t="s">
        <v>247</v>
      </c>
      <c r="C36" s="27">
        <f>C37</f>
        <v>0</v>
      </c>
      <c r="D36" s="37"/>
      <c r="E36" s="37"/>
      <c r="F36" s="27">
        <v>73598111.46</v>
      </c>
      <c r="G36" s="37"/>
      <c r="H36" s="37"/>
    </row>
    <row r="37" spans="1:8" ht="25.5">
      <c r="A37" s="14" t="s">
        <v>248</v>
      </c>
      <c r="B37" s="18" t="s">
        <v>210</v>
      </c>
      <c r="C37" s="27">
        <v>0</v>
      </c>
      <c r="D37" s="37"/>
      <c r="E37" s="37"/>
      <c r="F37" s="27">
        <v>73598111.46</v>
      </c>
      <c r="G37" s="37"/>
      <c r="H37" s="37"/>
    </row>
    <row r="38" spans="1:8" s="4" customFormat="1" ht="12.75">
      <c r="A38" s="13" t="s">
        <v>168</v>
      </c>
      <c r="B38" s="17" t="s">
        <v>169</v>
      </c>
      <c r="C38" s="29">
        <v>6674201207.07</v>
      </c>
      <c r="D38" s="35">
        <v>5795589654</v>
      </c>
      <c r="E38" s="35">
        <v>5795589654</v>
      </c>
      <c r="F38" s="29">
        <v>3518825284.09</v>
      </c>
      <c r="G38" s="29">
        <v>52.7227929592908</v>
      </c>
      <c r="H38" s="29">
        <v>60.7155698413082</v>
      </c>
    </row>
    <row r="39" spans="1:8" ht="25.5">
      <c r="A39" s="14" t="s">
        <v>170</v>
      </c>
      <c r="B39" s="18" t="s">
        <v>171</v>
      </c>
      <c r="C39" s="27">
        <v>192566820.12</v>
      </c>
      <c r="D39" s="36">
        <v>245589654</v>
      </c>
      <c r="E39" s="36">
        <v>245589654</v>
      </c>
      <c r="F39" s="27">
        <v>118553585.37</v>
      </c>
      <c r="G39" s="27">
        <v>61.5649078569829</v>
      </c>
      <c r="H39" s="27">
        <v>48.2730373364995</v>
      </c>
    </row>
    <row r="40" spans="1:8" ht="12.75">
      <c r="A40" s="14" t="s">
        <v>200</v>
      </c>
      <c r="B40" s="18" t="s">
        <v>201</v>
      </c>
      <c r="C40" s="27">
        <v>192566820.12</v>
      </c>
      <c r="D40" s="37"/>
      <c r="E40" s="37"/>
      <c r="F40" s="27">
        <v>118553585.37</v>
      </c>
      <c r="G40" s="27">
        <v>61.5649078569829</v>
      </c>
      <c r="H40" s="37"/>
    </row>
    <row r="41" spans="1:8" ht="25.5">
      <c r="A41" s="14" t="s">
        <v>249</v>
      </c>
      <c r="B41" s="18" t="s">
        <v>250</v>
      </c>
      <c r="C41" s="27">
        <v>1016788737.72</v>
      </c>
      <c r="D41" s="36">
        <v>935000000</v>
      </c>
      <c r="E41" s="36">
        <v>935000000</v>
      </c>
      <c r="F41" s="27">
        <v>954710978.72</v>
      </c>
      <c r="G41" s="27">
        <v>93.8947239778442</v>
      </c>
      <c r="H41" s="27">
        <v>102.10812606631</v>
      </c>
    </row>
    <row r="42" spans="1:8" ht="12.75">
      <c r="A42" s="14" t="s">
        <v>251</v>
      </c>
      <c r="B42" s="18" t="s">
        <v>252</v>
      </c>
      <c r="C42" s="27">
        <v>1016788737.72</v>
      </c>
      <c r="D42" s="37"/>
      <c r="E42" s="37"/>
      <c r="F42" s="27">
        <v>954710978.72</v>
      </c>
      <c r="G42" s="27">
        <v>93.8947239778442</v>
      </c>
      <c r="H42" s="37"/>
    </row>
    <row r="43" spans="1:8" ht="25.5">
      <c r="A43" s="14" t="s">
        <v>253</v>
      </c>
      <c r="B43" s="18" t="s">
        <v>254</v>
      </c>
      <c r="C43" s="27">
        <v>5464845649.23</v>
      </c>
      <c r="D43" s="36">
        <v>4615000000</v>
      </c>
      <c r="E43" s="36">
        <v>4615000000</v>
      </c>
      <c r="F43" s="27">
        <v>2445560720</v>
      </c>
      <c r="G43" s="27">
        <v>44.750773891383</v>
      </c>
      <c r="H43" s="27">
        <v>52.9915648970748</v>
      </c>
    </row>
    <row r="44" spans="1:8" ht="25.5">
      <c r="A44" s="14" t="s">
        <v>255</v>
      </c>
      <c r="B44" s="18" t="s">
        <v>256</v>
      </c>
      <c r="C44" s="27">
        <v>5464845649.23</v>
      </c>
      <c r="D44" s="37"/>
      <c r="E44" s="37"/>
      <c r="F44" s="27">
        <v>2445560720</v>
      </c>
      <c r="G44" s="27">
        <v>44.750773891383</v>
      </c>
      <c r="H44" s="37"/>
    </row>
    <row r="45" spans="1:8" s="4" customFormat="1" ht="25.5">
      <c r="A45" s="12" t="s">
        <v>131</v>
      </c>
      <c r="B45" s="15" t="s">
        <v>319</v>
      </c>
      <c r="C45" s="29">
        <f>C46+C63+C73+C89</f>
        <v>21307682953.2</v>
      </c>
      <c r="D45" s="35">
        <v>32882122680</v>
      </c>
      <c r="E45" s="35">
        <v>32882122680</v>
      </c>
      <c r="F45" s="29">
        <f>F46+F63+F73+F89</f>
        <v>30263357249.530003</v>
      </c>
      <c r="G45" s="29">
        <f>F45/C45*100</f>
        <v>142.03025883199106</v>
      </c>
      <c r="H45" s="29">
        <f>F45/E45*100</f>
        <v>92.0358990933915</v>
      </c>
    </row>
    <row r="46" spans="1:8" s="4" customFormat="1" ht="12.75">
      <c r="A46" s="13" t="s">
        <v>172</v>
      </c>
      <c r="B46" s="17" t="s">
        <v>173</v>
      </c>
      <c r="C46" s="29">
        <v>3448468463.22</v>
      </c>
      <c r="D46" s="35">
        <v>5407681796</v>
      </c>
      <c r="E46" s="35">
        <v>5407681796</v>
      </c>
      <c r="F46" s="29">
        <f>F47+F49+F51+F53+F56+F60</f>
        <v>5600200238.89</v>
      </c>
      <c r="G46" s="29">
        <f>F46/C46*100</f>
        <v>162.396736366289</v>
      </c>
      <c r="H46" s="29">
        <f>F46/E46*100</f>
        <v>103.5600919239073</v>
      </c>
    </row>
    <row r="47" spans="1:8" ht="25.5">
      <c r="A47" s="14" t="s">
        <v>174</v>
      </c>
      <c r="B47" s="18" t="s">
        <v>175</v>
      </c>
      <c r="C47" s="27">
        <v>63298106.5</v>
      </c>
      <c r="D47" s="36">
        <v>179500000</v>
      </c>
      <c r="E47" s="36">
        <v>179500000</v>
      </c>
      <c r="F47" s="27">
        <v>90729078.84</v>
      </c>
      <c r="G47" s="27">
        <v>143.336165735068</v>
      </c>
      <c r="H47" s="27">
        <v>50.545447821727</v>
      </c>
    </row>
    <row r="48" spans="1:8" ht="25.5">
      <c r="A48" s="14" t="s">
        <v>202</v>
      </c>
      <c r="B48" s="18" t="s">
        <v>203</v>
      </c>
      <c r="C48" s="27">
        <v>63298106.5</v>
      </c>
      <c r="D48" s="37"/>
      <c r="E48" s="37"/>
      <c r="F48" s="27">
        <v>90729078.84</v>
      </c>
      <c r="G48" s="27">
        <v>143.336165735068</v>
      </c>
      <c r="H48" s="37"/>
    </row>
    <row r="49" spans="1:8" ht="25.5">
      <c r="A49" s="14" t="s">
        <v>257</v>
      </c>
      <c r="B49" s="18" t="s">
        <v>258</v>
      </c>
      <c r="C49" s="27">
        <v>38000000</v>
      </c>
      <c r="D49" s="37"/>
      <c r="E49" s="37"/>
      <c r="F49" s="27">
        <f>F50</f>
        <v>0</v>
      </c>
      <c r="G49" s="27">
        <f>F49/C49*100</f>
        <v>0</v>
      </c>
      <c r="H49" s="37"/>
    </row>
    <row r="50" spans="1:8" ht="12.75">
      <c r="A50" s="14" t="s">
        <v>259</v>
      </c>
      <c r="B50" s="18" t="s">
        <v>260</v>
      </c>
      <c r="C50" s="27">
        <v>38000000</v>
      </c>
      <c r="D50" s="37"/>
      <c r="E50" s="37"/>
      <c r="F50" s="27">
        <v>0</v>
      </c>
      <c r="G50" s="27">
        <f>F50/C50*100</f>
        <v>0</v>
      </c>
      <c r="H50" s="37"/>
    </row>
    <row r="51" spans="1:8" ht="25.5">
      <c r="A51" s="14" t="s">
        <v>176</v>
      </c>
      <c r="B51" s="18" t="s">
        <v>177</v>
      </c>
      <c r="C51" s="27">
        <v>2749679758.02</v>
      </c>
      <c r="D51" s="36">
        <v>2250550000</v>
      </c>
      <c r="E51" s="36">
        <v>2250550000</v>
      </c>
      <c r="F51" s="27">
        <v>2475615984.17</v>
      </c>
      <c r="G51" s="27">
        <v>90.0328839003656</v>
      </c>
      <c r="H51" s="27">
        <v>110.000488066028</v>
      </c>
    </row>
    <row r="52" spans="1:8" ht="12.75">
      <c r="A52" s="14" t="s">
        <v>204</v>
      </c>
      <c r="B52" s="18" t="s">
        <v>205</v>
      </c>
      <c r="C52" s="27">
        <v>2749679758.02</v>
      </c>
      <c r="D52" s="37"/>
      <c r="E52" s="37"/>
      <c r="F52" s="27">
        <v>2475615984.17</v>
      </c>
      <c r="G52" s="27">
        <v>90.0328839003656</v>
      </c>
      <c r="H52" s="37"/>
    </row>
    <row r="53" spans="1:8" ht="25.5">
      <c r="A53" s="14" t="s">
        <v>261</v>
      </c>
      <c r="B53" s="18" t="s">
        <v>262</v>
      </c>
      <c r="C53" s="27">
        <v>476461764.23</v>
      </c>
      <c r="D53" s="36">
        <v>849081796</v>
      </c>
      <c r="E53" s="36">
        <v>849081796</v>
      </c>
      <c r="F53" s="27">
        <v>837150675.52</v>
      </c>
      <c r="G53" s="27">
        <v>175.701543831728</v>
      </c>
      <c r="H53" s="27">
        <v>98.594820836319</v>
      </c>
    </row>
    <row r="54" spans="1:8" ht="25.5">
      <c r="A54" s="14" t="s">
        <v>263</v>
      </c>
      <c r="B54" s="18" t="s">
        <v>264</v>
      </c>
      <c r="C54" s="27">
        <v>413279343.61</v>
      </c>
      <c r="D54" s="37"/>
      <c r="E54" s="37"/>
      <c r="F54" s="27">
        <v>631555769.25</v>
      </c>
      <c r="G54" s="27">
        <v>152.815711458829</v>
      </c>
      <c r="H54" s="37"/>
    </row>
    <row r="55" spans="1:8" ht="12.75">
      <c r="A55" s="14" t="s">
        <v>265</v>
      </c>
      <c r="B55" s="18" t="s">
        <v>266</v>
      </c>
      <c r="C55" s="27">
        <v>63182420.62</v>
      </c>
      <c r="D55" s="37"/>
      <c r="E55" s="37"/>
      <c r="F55" s="27">
        <v>205594906.27</v>
      </c>
      <c r="G55" s="27">
        <v>325.398907247501</v>
      </c>
      <c r="H55" s="37"/>
    </row>
    <row r="56" spans="1:8" ht="12.75">
      <c r="A56" s="14" t="s">
        <v>267</v>
      </c>
      <c r="B56" s="18" t="s">
        <v>268</v>
      </c>
      <c r="C56" s="27">
        <v>42208604.47</v>
      </c>
      <c r="D56" s="36">
        <v>79450000</v>
      </c>
      <c r="E56" s="36">
        <v>79450000</v>
      </c>
      <c r="F56" s="27">
        <v>81025106.81</v>
      </c>
      <c r="G56" s="27">
        <v>191.963481918927</v>
      </c>
      <c r="H56" s="27">
        <v>101.982513291378</v>
      </c>
    </row>
    <row r="57" spans="1:8" ht="12.75">
      <c r="A57" s="14" t="s">
        <v>269</v>
      </c>
      <c r="B57" s="18" t="s">
        <v>270</v>
      </c>
      <c r="C57" s="27">
        <v>724494</v>
      </c>
      <c r="D57" s="37"/>
      <c r="E57" s="37"/>
      <c r="F57" s="27">
        <v>2999196.04</v>
      </c>
      <c r="G57" s="27">
        <v>413.97113571679</v>
      </c>
      <c r="H57" s="37"/>
    </row>
    <row r="58" spans="1:8" ht="12.75">
      <c r="A58" s="14" t="s">
        <v>271</v>
      </c>
      <c r="B58" s="18" t="s">
        <v>272</v>
      </c>
      <c r="C58" s="27">
        <v>10174.47</v>
      </c>
      <c r="D58" s="37"/>
      <c r="E58" s="37"/>
      <c r="F58" s="27">
        <v>5030811.27</v>
      </c>
      <c r="G58" s="27">
        <v>49445.4381407582</v>
      </c>
      <c r="H58" s="37"/>
    </row>
    <row r="59" spans="1:8" ht="25.5">
      <c r="A59" s="14" t="s">
        <v>273</v>
      </c>
      <c r="B59" s="18" t="s">
        <v>274</v>
      </c>
      <c r="C59" s="27">
        <v>41473936</v>
      </c>
      <c r="D59" s="37"/>
      <c r="E59" s="37"/>
      <c r="F59" s="27">
        <v>72995099.5</v>
      </c>
      <c r="G59" s="27">
        <v>176.002343978155</v>
      </c>
      <c r="H59" s="37"/>
    </row>
    <row r="60" spans="1:8" ht="12.75">
      <c r="A60" s="14" t="s">
        <v>275</v>
      </c>
      <c r="B60" s="18" t="s">
        <v>276</v>
      </c>
      <c r="C60" s="27">
        <v>78820230</v>
      </c>
      <c r="D60" s="36">
        <v>2049100000</v>
      </c>
      <c r="E60" s="36">
        <v>2049100000</v>
      </c>
      <c r="F60" s="27">
        <f>F61+F62</f>
        <v>2115679393.55</v>
      </c>
      <c r="G60" s="27">
        <f>F60/C60*100</f>
        <v>2684.1832275165907</v>
      </c>
      <c r="H60" s="27">
        <f>F60/E60*100</f>
        <v>103.24920177394954</v>
      </c>
    </row>
    <row r="61" spans="1:8" ht="25.5">
      <c r="A61" s="14" t="s">
        <v>277</v>
      </c>
      <c r="B61" s="18" t="s">
        <v>278</v>
      </c>
      <c r="C61" s="27">
        <v>77500000</v>
      </c>
      <c r="D61" s="37"/>
      <c r="E61" s="37"/>
      <c r="F61" s="27">
        <f>120000000+1993899685</f>
        <v>2113899685</v>
      </c>
      <c r="G61" s="27">
        <f>F61/C61*100</f>
        <v>2727.6124967741935</v>
      </c>
      <c r="H61" s="27"/>
    </row>
    <row r="62" spans="1:8" ht="12.75">
      <c r="A62" s="14" t="s">
        <v>279</v>
      </c>
      <c r="B62" s="18" t="s">
        <v>280</v>
      </c>
      <c r="C62" s="27">
        <v>1320230</v>
      </c>
      <c r="D62" s="37"/>
      <c r="E62" s="37"/>
      <c r="F62" s="27">
        <v>1779708.55</v>
      </c>
      <c r="G62" s="27">
        <v>134.802916915992</v>
      </c>
      <c r="H62" s="37"/>
    </row>
    <row r="63" spans="1:8" s="4" customFormat="1" ht="12.75">
      <c r="A63" s="13" t="s">
        <v>178</v>
      </c>
      <c r="B63" s="17" t="s">
        <v>179</v>
      </c>
      <c r="C63" s="29">
        <v>718790575.85</v>
      </c>
      <c r="D63" s="35">
        <v>355007888</v>
      </c>
      <c r="E63" s="35">
        <v>355007888</v>
      </c>
      <c r="F63" s="29">
        <v>576355713.73</v>
      </c>
      <c r="G63" s="29">
        <v>80.1840943794283</v>
      </c>
      <c r="H63" s="29">
        <v>162.350114803646</v>
      </c>
    </row>
    <row r="64" spans="1:8" ht="25.5">
      <c r="A64" s="14" t="s">
        <v>281</v>
      </c>
      <c r="B64" s="18" t="s">
        <v>282</v>
      </c>
      <c r="C64" s="27">
        <v>64719962.06</v>
      </c>
      <c r="D64" s="36">
        <v>62000000</v>
      </c>
      <c r="E64" s="36">
        <v>62000000</v>
      </c>
      <c r="F64" s="27">
        <v>59008812.18</v>
      </c>
      <c r="G64" s="27">
        <v>91.1755976081918</v>
      </c>
      <c r="H64" s="27">
        <v>95.175503516129</v>
      </c>
    </row>
    <row r="65" spans="1:8" ht="25.5">
      <c r="A65" s="14" t="s">
        <v>283</v>
      </c>
      <c r="B65" s="18" t="s">
        <v>284</v>
      </c>
      <c r="C65" s="27">
        <v>50000000</v>
      </c>
      <c r="D65" s="37"/>
      <c r="E65" s="37"/>
      <c r="F65" s="27">
        <v>50000000</v>
      </c>
      <c r="G65" s="27">
        <v>100</v>
      </c>
      <c r="H65" s="37"/>
    </row>
    <row r="66" spans="1:8" ht="25.5">
      <c r="A66" s="14" t="s">
        <v>285</v>
      </c>
      <c r="B66" s="18" t="s">
        <v>286</v>
      </c>
      <c r="C66" s="27">
        <v>14719962.06</v>
      </c>
      <c r="D66" s="37"/>
      <c r="E66" s="37"/>
      <c r="F66" s="27">
        <v>9008812.18</v>
      </c>
      <c r="G66" s="27">
        <v>61.2013274441823</v>
      </c>
      <c r="H66" s="37"/>
    </row>
    <row r="67" spans="1:8" ht="25.5">
      <c r="A67" s="14" t="s">
        <v>180</v>
      </c>
      <c r="B67" s="18" t="s">
        <v>181</v>
      </c>
      <c r="C67" s="27">
        <v>450000000</v>
      </c>
      <c r="D67" s="37"/>
      <c r="E67" s="37"/>
      <c r="F67" s="37"/>
      <c r="G67" s="37"/>
      <c r="H67" s="37"/>
    </row>
    <row r="68" spans="1:8" ht="25.5">
      <c r="A68" s="14" t="s">
        <v>206</v>
      </c>
      <c r="B68" s="18" t="s">
        <v>181</v>
      </c>
      <c r="C68" s="27">
        <v>450000000</v>
      </c>
      <c r="D68" s="37"/>
      <c r="E68" s="37"/>
      <c r="F68" s="37"/>
      <c r="G68" s="37"/>
      <c r="H68" s="37"/>
    </row>
    <row r="69" spans="1:8" ht="25.5">
      <c r="A69" s="14" t="s">
        <v>182</v>
      </c>
      <c r="B69" s="18" t="s">
        <v>183</v>
      </c>
      <c r="C69" s="27">
        <v>195537640.35</v>
      </c>
      <c r="D69" s="36">
        <v>33062538</v>
      </c>
      <c r="E69" s="36">
        <v>33062538</v>
      </c>
      <c r="F69" s="27">
        <v>14406623.28</v>
      </c>
      <c r="G69" s="27">
        <v>7.3676982366224</v>
      </c>
      <c r="H69" s="27">
        <v>43.573857760103</v>
      </c>
    </row>
    <row r="70" spans="1:8" ht="25.5">
      <c r="A70" s="14" t="s">
        <v>207</v>
      </c>
      <c r="B70" s="18" t="s">
        <v>208</v>
      </c>
      <c r="C70" s="27">
        <v>195537640.35</v>
      </c>
      <c r="D70" s="37"/>
      <c r="E70" s="37"/>
      <c r="F70" s="27">
        <v>14406623.28</v>
      </c>
      <c r="G70" s="27">
        <v>7.3676982366224</v>
      </c>
      <c r="H70" s="37"/>
    </row>
    <row r="71" spans="1:8" ht="25.5">
      <c r="A71" s="14" t="s">
        <v>184</v>
      </c>
      <c r="B71" s="18" t="s">
        <v>185</v>
      </c>
      <c r="C71" s="27">
        <v>8532973.44</v>
      </c>
      <c r="D71" s="36">
        <v>259945350</v>
      </c>
      <c r="E71" s="36">
        <v>259945350</v>
      </c>
      <c r="F71" s="27">
        <v>502940278.27</v>
      </c>
      <c r="G71" s="27">
        <v>5894.07996879925</v>
      </c>
      <c r="H71" s="27">
        <v>193.479236412577</v>
      </c>
    </row>
    <row r="72" spans="1:8" ht="25.5">
      <c r="A72" s="14" t="s">
        <v>209</v>
      </c>
      <c r="B72" s="18" t="s">
        <v>210</v>
      </c>
      <c r="C72" s="27">
        <v>8532973.44</v>
      </c>
      <c r="D72" s="37"/>
      <c r="E72" s="37"/>
      <c r="F72" s="27">
        <v>502940278.27</v>
      </c>
      <c r="G72" s="27">
        <v>5894.07996879925</v>
      </c>
      <c r="H72" s="37"/>
    </row>
    <row r="73" spans="1:8" s="4" customFormat="1" ht="12.75">
      <c r="A73" s="13" t="s">
        <v>186</v>
      </c>
      <c r="B73" s="17" t="s">
        <v>187</v>
      </c>
      <c r="C73" s="29">
        <f>C74+C78+C81+C85+C87</f>
        <v>5590656414.13</v>
      </c>
      <c r="D73" s="35">
        <v>4526484853</v>
      </c>
      <c r="E73" s="35">
        <v>4526484853</v>
      </c>
      <c r="F73" s="29">
        <f>F74+F78+F81+F85+F87</f>
        <v>4528504911.530001</v>
      </c>
      <c r="G73" s="29">
        <f>F73/C73*100</f>
        <v>81.00130961517355</v>
      </c>
      <c r="H73" s="29">
        <f>F73/E73*100</f>
        <v>100.04462753318752</v>
      </c>
    </row>
    <row r="74" spans="1:8" ht="38.25">
      <c r="A74" s="14" t="s">
        <v>188</v>
      </c>
      <c r="B74" s="18" t="s">
        <v>189</v>
      </c>
      <c r="C74" s="27">
        <v>835323607.04</v>
      </c>
      <c r="D74" s="36">
        <v>806237468</v>
      </c>
      <c r="E74" s="36">
        <v>806237468</v>
      </c>
      <c r="F74" s="27">
        <v>792020036.82</v>
      </c>
      <c r="G74" s="27">
        <v>94.8159527810488</v>
      </c>
      <c r="H74" s="27">
        <v>98.2365702731146</v>
      </c>
    </row>
    <row r="75" spans="1:8" ht="25.5">
      <c r="A75" s="14" t="s">
        <v>211</v>
      </c>
      <c r="B75" s="18" t="s">
        <v>212</v>
      </c>
      <c r="C75" s="27">
        <v>622948199.4</v>
      </c>
      <c r="D75" s="37"/>
      <c r="E75" s="37"/>
      <c r="F75" s="27">
        <v>568036263.55</v>
      </c>
      <c r="G75" s="27">
        <v>91.1851521678867</v>
      </c>
      <c r="H75" s="37"/>
    </row>
    <row r="76" spans="1:8" ht="25.5">
      <c r="A76" s="14" t="s">
        <v>287</v>
      </c>
      <c r="B76" s="18" t="s">
        <v>288</v>
      </c>
      <c r="C76" s="27">
        <v>212100962.75</v>
      </c>
      <c r="D76" s="37"/>
      <c r="E76" s="37"/>
      <c r="F76" s="27">
        <v>223709328.39</v>
      </c>
      <c r="G76" s="27">
        <v>105.473037693696</v>
      </c>
      <c r="H76" s="37"/>
    </row>
    <row r="77" spans="1:8" ht="25.5">
      <c r="A77" s="14" t="s">
        <v>289</v>
      </c>
      <c r="B77" s="18" t="s">
        <v>290</v>
      </c>
      <c r="C77" s="27">
        <v>274444.89</v>
      </c>
      <c r="D77" s="37"/>
      <c r="E77" s="37"/>
      <c r="F77" s="27">
        <v>274444.88</v>
      </c>
      <c r="G77" s="27">
        <v>99.9999963562812</v>
      </c>
      <c r="H77" s="37"/>
    </row>
    <row r="78" spans="1:8" ht="38.25">
      <c r="A78" s="14" t="s">
        <v>291</v>
      </c>
      <c r="B78" s="18" t="s">
        <v>292</v>
      </c>
      <c r="C78" s="27">
        <f>C79+C80</f>
        <v>512290010.78999996</v>
      </c>
      <c r="D78" s="36">
        <v>419174406</v>
      </c>
      <c r="E78" s="36">
        <v>419174406</v>
      </c>
      <c r="F78" s="27">
        <f>F79+F80</f>
        <v>428951831.35</v>
      </c>
      <c r="G78" s="27">
        <f>F78/C78*100</f>
        <v>83.73222633963046</v>
      </c>
      <c r="H78" s="27">
        <f>F78/E78*100</f>
        <v>102.33254349741956</v>
      </c>
    </row>
    <row r="79" spans="1:8" ht="25.5">
      <c r="A79" s="14" t="s">
        <v>293</v>
      </c>
      <c r="B79" s="18" t="s">
        <v>294</v>
      </c>
      <c r="C79" s="27">
        <v>502609815.14</v>
      </c>
      <c r="D79" s="37"/>
      <c r="E79" s="37"/>
      <c r="F79" s="27">
        <v>411782941.22</v>
      </c>
      <c r="G79" s="27">
        <v>81.928949418805</v>
      </c>
      <c r="H79" s="27"/>
    </row>
    <row r="80" spans="1:8" ht="25.5">
      <c r="A80" s="14" t="s">
        <v>325</v>
      </c>
      <c r="B80" s="18" t="s">
        <v>294</v>
      </c>
      <c r="C80" s="27">
        <v>9680195.65</v>
      </c>
      <c r="D80" s="37"/>
      <c r="E80" s="37"/>
      <c r="F80" s="27">
        <v>17168890.13</v>
      </c>
      <c r="G80" s="27">
        <f>F80/C80*100</f>
        <v>177.3609826780722</v>
      </c>
      <c r="H80" s="37"/>
    </row>
    <row r="81" spans="1:8" ht="38.25">
      <c r="A81" s="14" t="s">
        <v>295</v>
      </c>
      <c r="B81" s="18" t="s">
        <v>296</v>
      </c>
      <c r="C81" s="27">
        <v>4179143458.66</v>
      </c>
      <c r="D81" s="36">
        <v>3300935505</v>
      </c>
      <c r="E81" s="36">
        <v>3300935505</v>
      </c>
      <c r="F81" s="27">
        <v>3307306013.36</v>
      </c>
      <c r="G81" s="27">
        <v>79.1383700051411</v>
      </c>
      <c r="H81" s="27">
        <v>100.192990997563</v>
      </c>
    </row>
    <row r="82" spans="1:8" ht="25.5">
      <c r="A82" s="14" t="s">
        <v>297</v>
      </c>
      <c r="B82" s="18" t="s">
        <v>298</v>
      </c>
      <c r="C82" s="27">
        <v>4165151303.11</v>
      </c>
      <c r="D82" s="37"/>
      <c r="E82" s="37"/>
      <c r="F82" s="27">
        <v>3307277279.68</v>
      </c>
      <c r="G82" s="27">
        <v>79.4035327650775</v>
      </c>
      <c r="H82" s="37"/>
    </row>
    <row r="83" spans="1:8" ht="25.5">
      <c r="A83" s="14" t="s">
        <v>299</v>
      </c>
      <c r="B83" s="18" t="s">
        <v>300</v>
      </c>
      <c r="C83" s="27">
        <v>336202.97</v>
      </c>
      <c r="D83" s="37"/>
      <c r="E83" s="37"/>
      <c r="F83" s="27">
        <v>28733.68</v>
      </c>
      <c r="G83" s="27">
        <v>8.54652771211391</v>
      </c>
      <c r="H83" s="37"/>
    </row>
    <row r="84" spans="1:8" ht="25.5">
      <c r="A84" s="14" t="s">
        <v>301</v>
      </c>
      <c r="B84" s="18" t="s">
        <v>302</v>
      </c>
      <c r="C84" s="27">
        <v>13655952.58</v>
      </c>
      <c r="D84" s="37"/>
      <c r="E84" s="37"/>
      <c r="F84" s="37"/>
      <c r="G84" s="37"/>
      <c r="H84" s="37"/>
    </row>
    <row r="85" spans="1:8" ht="25.5">
      <c r="A85" s="14" t="s">
        <v>303</v>
      </c>
      <c r="B85" s="18" t="s">
        <v>304</v>
      </c>
      <c r="C85" s="39">
        <f>C86</f>
        <v>0</v>
      </c>
      <c r="D85" s="36">
        <v>137474</v>
      </c>
      <c r="E85" s="36">
        <v>137474</v>
      </c>
      <c r="F85" s="27">
        <v>227030</v>
      </c>
      <c r="G85" s="37"/>
      <c r="H85" s="27">
        <v>165.143954493213</v>
      </c>
    </row>
    <row r="86" spans="1:8" ht="25.5">
      <c r="A86" s="14" t="s">
        <v>305</v>
      </c>
      <c r="B86" s="18" t="s">
        <v>306</v>
      </c>
      <c r="C86" s="39">
        <v>0</v>
      </c>
      <c r="D86" s="37"/>
      <c r="E86" s="37"/>
      <c r="F86" s="27">
        <v>227030</v>
      </c>
      <c r="G86" s="37"/>
      <c r="H86" s="37"/>
    </row>
    <row r="87" spans="1:8" ht="25.5">
      <c r="A87" s="14" t="s">
        <v>307</v>
      </c>
      <c r="B87" s="18" t="s">
        <v>308</v>
      </c>
      <c r="C87" s="27">
        <v>63899337.64</v>
      </c>
      <c r="D87" s="37"/>
      <c r="E87" s="37"/>
      <c r="F87" s="39">
        <f>F88</f>
        <v>0</v>
      </c>
      <c r="G87" s="27">
        <f>F87/C87*100</f>
        <v>0</v>
      </c>
      <c r="H87" s="37"/>
    </row>
    <row r="88" spans="1:8" ht="25.5">
      <c r="A88" s="14" t="s">
        <v>309</v>
      </c>
      <c r="B88" s="18" t="s">
        <v>310</v>
      </c>
      <c r="C88" s="27">
        <v>63899337.64</v>
      </c>
      <c r="D88" s="37"/>
      <c r="E88" s="37"/>
      <c r="F88" s="39">
        <v>0</v>
      </c>
      <c r="G88" s="27">
        <f>F88/C88*100</f>
        <v>0</v>
      </c>
      <c r="H88" s="37"/>
    </row>
    <row r="89" spans="1:8" s="4" customFormat="1" ht="12.75">
      <c r="A89" s="13" t="s">
        <v>190</v>
      </c>
      <c r="B89" s="17" t="s">
        <v>191</v>
      </c>
      <c r="C89" s="29">
        <v>11549767500</v>
      </c>
      <c r="D89" s="35">
        <v>22592948143</v>
      </c>
      <c r="E89" s="35">
        <v>22592948143</v>
      </c>
      <c r="F89" s="29">
        <f>F90+F92</f>
        <v>19558296385.38</v>
      </c>
      <c r="G89" s="29">
        <f>F89/C89*100</f>
        <v>169.33930821880182</v>
      </c>
      <c r="H89" s="29">
        <f>F89/E89*100</f>
        <v>86.5681462268118</v>
      </c>
    </row>
    <row r="90" spans="1:8" ht="12.75">
      <c r="A90" s="14" t="s">
        <v>311</v>
      </c>
      <c r="B90" s="18" t="s">
        <v>312</v>
      </c>
      <c r="C90" s="39">
        <f>C91</f>
        <v>0</v>
      </c>
      <c r="D90" s="36">
        <v>4442948143</v>
      </c>
      <c r="E90" s="36">
        <v>4442948143</v>
      </c>
      <c r="F90" s="27">
        <f>F91</f>
        <v>3839336970.34</v>
      </c>
      <c r="G90" s="37"/>
      <c r="H90" s="37"/>
    </row>
    <row r="91" spans="1:8" ht="12.75">
      <c r="A91" s="14">
        <v>5511</v>
      </c>
      <c r="B91" s="18" t="s">
        <v>312</v>
      </c>
      <c r="C91" s="39">
        <v>0</v>
      </c>
      <c r="D91" s="36"/>
      <c r="E91" s="36"/>
      <c r="F91" s="27">
        <v>3839336970.34</v>
      </c>
      <c r="G91" s="37"/>
      <c r="H91" s="37"/>
    </row>
    <row r="92" spans="1:8" ht="12.75">
      <c r="A92" s="14" t="s">
        <v>192</v>
      </c>
      <c r="B92" s="18" t="s">
        <v>193</v>
      </c>
      <c r="C92" s="27">
        <v>11549767500</v>
      </c>
      <c r="D92" s="36">
        <v>18150000000</v>
      </c>
      <c r="E92" s="36">
        <v>18150000000</v>
      </c>
      <c r="F92" s="27">
        <v>15718959415.04</v>
      </c>
      <c r="G92" s="27">
        <v>136.097626337846</v>
      </c>
      <c r="H92" s="27">
        <v>86.6058369974656</v>
      </c>
    </row>
    <row r="93" spans="1:8" ht="12.75">
      <c r="A93" s="14" t="s">
        <v>213</v>
      </c>
      <c r="B93" s="18" t="s">
        <v>214</v>
      </c>
      <c r="C93" s="27">
        <v>6000000000</v>
      </c>
      <c r="D93" s="37"/>
      <c r="E93" s="37"/>
      <c r="F93" s="27">
        <v>7433169415.04</v>
      </c>
      <c r="G93" s="27">
        <v>123.886156917333</v>
      </c>
      <c r="H93" s="37"/>
    </row>
    <row r="94" spans="1:8" ht="25.5">
      <c r="A94" s="14" t="s">
        <v>215</v>
      </c>
      <c r="B94" s="18" t="s">
        <v>216</v>
      </c>
      <c r="C94" s="27">
        <v>5549767500</v>
      </c>
      <c r="D94" s="37"/>
      <c r="E94" s="37"/>
      <c r="F94" s="27">
        <v>8285790000</v>
      </c>
      <c r="G94" s="27">
        <v>149.299767963253</v>
      </c>
      <c r="H94" s="37"/>
    </row>
    <row r="103" spans="1:2" s="4" customFormat="1" ht="12.75">
      <c r="A103" s="10"/>
      <c r="B103" s="10"/>
    </row>
    <row r="112" spans="1:2" s="4" customFormat="1" ht="12.75">
      <c r="A112" s="10"/>
      <c r="B112" s="10"/>
    </row>
    <row r="113" spans="1:2" s="4" customFormat="1" ht="12.75">
      <c r="A113" s="10"/>
      <c r="B113" s="10"/>
    </row>
    <row r="118" spans="1:2" s="4" customFormat="1" ht="12.75">
      <c r="A118" s="10"/>
      <c r="B118" s="10"/>
    </row>
    <row r="125" spans="1:2" s="4" customFormat="1" ht="12.75">
      <c r="A125" s="10"/>
      <c r="B125" s="10"/>
    </row>
    <row r="127" spans="1:2" s="4" customFormat="1" ht="12.75">
      <c r="A127" s="10"/>
      <c r="B127" s="10"/>
    </row>
    <row r="128" spans="1:2" s="4" customFormat="1" ht="12.75">
      <c r="A128" s="10"/>
      <c r="B128" s="10"/>
    </row>
    <row r="133" spans="1:2" s="4" customFormat="1" ht="12.75">
      <c r="A133" s="10"/>
      <c r="B133" s="10"/>
    </row>
    <row r="136" spans="1:2" s="4" customFormat="1" ht="12.75">
      <c r="A136" s="10"/>
      <c r="B136" s="10"/>
    </row>
    <row r="141" spans="1:2" s="4" customFormat="1" ht="12.75">
      <c r="A141" s="10"/>
      <c r="B141" s="10"/>
    </row>
    <row r="144" spans="1:2" s="4" customFormat="1" ht="12.75">
      <c r="A144" s="10"/>
      <c r="B144" s="10"/>
    </row>
    <row r="147" spans="1:2" s="4" customFormat="1" ht="12.75">
      <c r="A147" s="10"/>
      <c r="B147" s="10"/>
    </row>
    <row r="152" spans="1:2" s="4" customFormat="1" ht="12.75">
      <c r="A152" s="10"/>
      <c r="B152" s="10"/>
    </row>
    <row r="153" spans="1:2" s="4" customFormat="1" ht="12.75">
      <c r="A153" s="10"/>
      <c r="B153" s="10"/>
    </row>
    <row r="160" spans="1:2" s="4" customFormat="1" ht="12.75">
      <c r="A160" s="10"/>
      <c r="B160" s="10"/>
    </row>
    <row r="166" spans="1:2" s="4" customFormat="1" ht="12.75">
      <c r="A166" s="10"/>
      <c r="B166" s="10"/>
    </row>
    <row r="167" spans="1:2" s="4" customFormat="1" ht="12.75">
      <c r="A167" s="10"/>
      <c r="B167" s="10"/>
    </row>
    <row r="173" spans="1:2" s="4" customFormat="1" ht="12.75">
      <c r="A173" s="10"/>
      <c r="B173" s="10"/>
    </row>
    <row r="179" spans="1:2" s="4" customFormat="1" ht="12.75">
      <c r="A179" s="10"/>
      <c r="B179" s="10"/>
    </row>
    <row r="189" spans="1:2" s="4" customFormat="1" ht="12.75">
      <c r="A189" s="10"/>
      <c r="B189" s="10"/>
    </row>
    <row r="192" spans="1:2" s="4" customFormat="1" ht="12.75">
      <c r="A192" s="10"/>
      <c r="B192" s="10"/>
    </row>
    <row r="193" spans="1:2" s="4" customFormat="1" ht="12.75">
      <c r="A193" s="10"/>
      <c r="B193" s="10"/>
    </row>
    <row r="201" spans="1:2" s="4" customFormat="1" ht="12.75">
      <c r="A201" s="10"/>
      <c r="B201" s="10"/>
    </row>
    <row r="202" spans="1:2" s="4" customFormat="1" ht="12.75">
      <c r="A202" s="10"/>
      <c r="B202" s="10"/>
    </row>
    <row r="203" spans="1:2" s="4" customFormat="1" ht="12.75">
      <c r="A203" s="10"/>
      <c r="B203" s="10"/>
    </row>
    <row r="206" spans="1:2" s="4" customFormat="1" ht="12.75">
      <c r="A206" s="10"/>
      <c r="B206" s="10"/>
    </row>
    <row r="215" spans="1:2" s="4" customFormat="1" ht="12.75">
      <c r="A215" s="10"/>
      <c r="B215" s="10"/>
    </row>
    <row r="216" spans="1:2" s="4" customFormat="1" ht="12.75">
      <c r="A216" s="10"/>
      <c r="B216" s="10"/>
    </row>
    <row r="225" spans="1:2" s="4" customFormat="1" ht="12.75">
      <c r="A225" s="10"/>
      <c r="B225" s="10"/>
    </row>
    <row r="241" spans="1:2" s="4" customFormat="1" ht="12.75">
      <c r="A241" s="10"/>
      <c r="B241" s="10"/>
    </row>
    <row r="248" spans="1:2" s="4" customFormat="1" ht="12.75">
      <c r="A248" s="10"/>
      <c r="B248" s="10"/>
    </row>
    <row r="257" spans="1:2" s="4" customFormat="1" ht="12.75">
      <c r="A257" s="10"/>
      <c r="B257" s="10"/>
    </row>
    <row r="262" spans="1:2" s="4" customFormat="1" ht="12.75">
      <c r="A262" s="10"/>
      <c r="B262" s="10"/>
    </row>
    <row r="269" spans="1:2" s="4" customFormat="1" ht="12.75">
      <c r="A269" s="10"/>
      <c r="B269" s="10"/>
    </row>
    <row r="270" spans="1:2" s="4" customFormat="1" ht="12.75">
      <c r="A270" s="10"/>
      <c r="B270" s="10"/>
    </row>
    <row r="273" spans="1:2" s="4" customFormat="1" ht="12.75">
      <c r="A273" s="10"/>
      <c r="B273" s="10"/>
    </row>
    <row r="274" spans="1:2" s="4" customFormat="1" ht="12.75">
      <c r="A274" s="10"/>
      <c r="B274" s="10"/>
    </row>
    <row r="277" spans="1:2" s="4" customFormat="1" ht="12.75">
      <c r="A277" s="10"/>
      <c r="B277" s="10"/>
    </row>
    <row r="278" spans="1:2" s="4" customFormat="1" ht="12.75">
      <c r="A278" s="10"/>
      <c r="B278" s="10"/>
    </row>
    <row r="281" spans="1:2" s="4" customFormat="1" ht="12.75">
      <c r="A281" s="10"/>
      <c r="B281" s="10"/>
    </row>
    <row r="284" spans="1:2" s="4" customFormat="1" ht="12.75">
      <c r="A284" s="10"/>
      <c r="B284" s="10"/>
    </row>
    <row r="287" spans="1:2" s="4" customFormat="1" ht="12.75">
      <c r="A287" s="10"/>
      <c r="B287" s="10"/>
    </row>
    <row r="290" spans="1:2" s="4" customFormat="1" ht="12.75">
      <c r="A290" s="10"/>
      <c r="B290" s="10"/>
    </row>
    <row r="291" spans="1:2" s="4" customFormat="1" ht="12.75">
      <c r="A291" s="10"/>
      <c r="B291" s="10"/>
    </row>
    <row r="292" spans="1:2" s="4" customFormat="1" ht="12.75">
      <c r="A292" s="10"/>
      <c r="B292" s="10"/>
    </row>
    <row r="307" spans="1:2" s="4" customFormat="1" ht="12.75">
      <c r="A307" s="10"/>
      <c r="B307" s="10"/>
    </row>
    <row r="314" spans="1:2" s="4" customFormat="1" ht="12.75">
      <c r="A314" s="10"/>
      <c r="B314" s="10"/>
    </row>
    <row r="317" spans="1:2" s="4" customFormat="1" ht="12.75">
      <c r="A317" s="10"/>
      <c r="B317" s="10"/>
    </row>
    <row r="351" spans="1:2" s="4" customFormat="1" ht="12.75">
      <c r="A351" s="10"/>
      <c r="B351" s="10"/>
    </row>
    <row r="355" spans="1:2" s="4" customFormat="1" ht="12.75">
      <c r="A355" s="10"/>
      <c r="B355" s="10"/>
    </row>
    <row r="360" spans="1:2" s="4" customFormat="1" ht="12.75">
      <c r="A360" s="10"/>
      <c r="B360" s="10"/>
    </row>
    <row r="361" spans="1:2" s="4" customFormat="1" ht="12.75">
      <c r="A361" s="10"/>
      <c r="B361" s="10"/>
    </row>
    <row r="364" spans="1:2" s="4" customFormat="1" ht="12.75">
      <c r="A364" s="10"/>
      <c r="B364" s="10"/>
    </row>
    <row r="369" spans="1:2" s="4" customFormat="1" ht="12.75">
      <c r="A369" s="10"/>
      <c r="B369" s="10"/>
    </row>
    <row r="370" spans="1:2" s="4" customFormat="1" ht="12.75">
      <c r="A370" s="10"/>
      <c r="B370" s="10"/>
    </row>
    <row r="379" spans="1:2" s="4" customFormat="1" ht="12.75">
      <c r="A379" s="10"/>
      <c r="B379" s="10"/>
    </row>
    <row r="418" spans="1:2" s="4" customFormat="1" ht="12.75">
      <c r="A418" s="10"/>
      <c r="B418" s="10"/>
    </row>
    <row r="423" spans="1:2" s="4" customFormat="1" ht="12.75">
      <c r="A423" s="10"/>
      <c r="B423" s="10"/>
    </row>
    <row r="428" spans="1:2" s="4" customFormat="1" ht="12.75">
      <c r="A428" s="10"/>
      <c r="B428" s="10"/>
    </row>
    <row r="433" spans="1:2" s="4" customFormat="1" ht="12.75">
      <c r="A433" s="10"/>
      <c r="B433" s="10"/>
    </row>
    <row r="436" spans="1:2" s="4" customFormat="1" ht="12.75">
      <c r="A436" s="10"/>
      <c r="B436" s="10"/>
    </row>
    <row r="443" spans="1:2" s="4" customFormat="1" ht="12.75">
      <c r="A443" s="10"/>
      <c r="B443" s="10"/>
    </row>
    <row r="444" spans="1:2" s="4" customFormat="1" ht="12.75">
      <c r="A444" s="10"/>
      <c r="B444" s="10"/>
    </row>
    <row r="474" spans="1:2" s="4" customFormat="1" ht="12.75">
      <c r="A474" s="10"/>
      <c r="B474" s="10"/>
    </row>
    <row r="506" spans="1:2" s="4" customFormat="1" ht="12.75">
      <c r="A506" s="10"/>
      <c r="B506" s="10"/>
    </row>
    <row r="520" spans="1:2" s="4" customFormat="1" ht="12.75">
      <c r="A520" s="10"/>
      <c r="B520" s="10"/>
    </row>
    <row r="521" spans="1:2" s="4" customFormat="1" ht="12.75">
      <c r="A521" s="10"/>
      <c r="B521" s="10"/>
    </row>
    <row r="530" spans="1:2" s="4" customFormat="1" ht="12.75">
      <c r="A530" s="10"/>
      <c r="B530" s="10"/>
    </row>
    <row r="547" spans="1:2" s="4" customFormat="1" ht="12.75">
      <c r="A547" s="10"/>
      <c r="B547" s="10"/>
    </row>
    <row r="548" spans="1:2" s="4" customFormat="1" ht="12.75">
      <c r="A548" s="10"/>
      <c r="B548" s="10"/>
    </row>
    <row r="553" spans="1:2" s="4" customFormat="1" ht="12.75">
      <c r="A553" s="10"/>
      <c r="B553" s="10"/>
    </row>
    <row r="566" spans="1:2" s="4" customFormat="1" ht="12.75">
      <c r="A566" s="10"/>
      <c r="B566" s="10"/>
    </row>
    <row r="567" spans="1:2" s="4" customFormat="1" ht="12.75">
      <c r="A567" s="10"/>
      <c r="B567" s="10"/>
    </row>
    <row r="569" spans="1:2" s="4" customFormat="1" ht="12.75">
      <c r="A569" s="10"/>
      <c r="B569" s="10"/>
    </row>
    <row r="570" spans="1:2" s="4" customFormat="1" ht="12.75">
      <c r="A570" s="10"/>
      <c r="B570" s="10"/>
    </row>
    <row r="592" spans="1:2" s="4" customFormat="1" ht="12.75">
      <c r="A592" s="10"/>
      <c r="B592" s="10"/>
    </row>
    <row r="596" spans="1:2" s="4" customFormat="1" ht="12.75">
      <c r="A596" s="10"/>
      <c r="B596" s="10"/>
    </row>
    <row r="597" spans="1:2" s="4" customFormat="1" ht="12.75">
      <c r="A597" s="10"/>
      <c r="B597" s="10"/>
    </row>
    <row r="598" spans="1:2" s="4" customFormat="1" ht="12.75">
      <c r="A598" s="10"/>
      <c r="B598" s="10"/>
    </row>
    <row r="605" spans="1:2" s="4" customFormat="1" ht="12.75">
      <c r="A605" s="10"/>
      <c r="B605" s="10"/>
    </row>
    <row r="609" spans="1:2" s="4" customFormat="1" ht="12.75">
      <c r="A609" s="10"/>
      <c r="B609" s="10"/>
    </row>
    <row r="610" spans="1:2" s="4" customFormat="1" ht="12.75">
      <c r="A610" s="10"/>
      <c r="B610" s="10"/>
    </row>
    <row r="630" spans="1:2" s="4" customFormat="1" ht="12.75">
      <c r="A630" s="10"/>
      <c r="B630" s="10"/>
    </row>
    <row r="649" spans="1:2" s="4" customFormat="1" ht="12.75">
      <c r="A649" s="10"/>
      <c r="B649" s="10"/>
    </row>
    <row r="665" spans="1:2" s="4" customFormat="1" ht="12.75">
      <c r="A665" s="10"/>
      <c r="B665" s="10"/>
    </row>
    <row r="668" spans="1:2" s="4" customFormat="1" ht="12.75">
      <c r="A668" s="10"/>
      <c r="B668" s="10"/>
    </row>
    <row r="671" spans="1:2" s="4" customFormat="1" ht="12.75">
      <c r="A671" s="10"/>
      <c r="B671" s="10"/>
    </row>
    <row r="672" spans="1:2" s="4" customFormat="1" ht="12.75">
      <c r="A672" s="10"/>
      <c r="B672" s="10"/>
    </row>
    <row r="675" spans="1:2" s="4" customFormat="1" ht="12.75">
      <c r="A675" s="10"/>
      <c r="B675" s="10"/>
    </row>
    <row r="676" spans="1:2" s="4" customFormat="1" ht="12.75">
      <c r="A676" s="10"/>
      <c r="B676" s="10"/>
    </row>
  </sheetData>
  <sheetProtection/>
  <mergeCells count="1">
    <mergeCell ref="A2:B2"/>
  </mergeCells>
  <printOptions/>
  <pageMargins left="0.5905511811023623" right="0.3937007874015748" top="0.5905511811023623" bottom="0.5905511811023623" header="0.3937007874015748" footer="0.3937007874015748"/>
  <pageSetup firstPageNumber="17" useFirstPageNumber="1" fitToHeight="0" horizontalDpi="600" verticalDpi="600" orientation="portrait" paperSize="9" scale="72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TG04 Izvršenje po ekonomskoj klasifikaciji</dc:title>
  <dc:subject/>
  <dc:creator>sino</dc:creator>
  <cp:keywords/>
  <dc:description/>
  <cp:lastModifiedBy>mfkor</cp:lastModifiedBy>
  <cp:lastPrinted>2020-04-23T12:57:19Z</cp:lastPrinted>
  <dcterms:created xsi:type="dcterms:W3CDTF">2003-05-28T14:27:38Z</dcterms:created>
  <dcterms:modified xsi:type="dcterms:W3CDTF">2020-04-23T14:09:56Z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TGRF01 Račun financiranja prema ekonomskoj klasifikaciji.xls</vt:lpwstr>
  </property>
</Properties>
</file>